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5973741A-1BF6-48D5-8D3B-438C493F6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231" i="1" l="1"/>
  <c r="J221" i="1"/>
  <c r="I221" i="1"/>
  <c r="H221" i="1"/>
  <c r="G221" i="1"/>
  <c r="F221" i="1"/>
  <c r="J202" i="1"/>
  <c r="I202" i="1"/>
  <c r="H202" i="1"/>
  <c r="G202" i="1"/>
  <c r="F202" i="1"/>
  <c r="B185" i="1"/>
  <c r="A185" i="1"/>
  <c r="L184" i="1"/>
  <c r="J184" i="1"/>
  <c r="I184" i="1"/>
  <c r="H184" i="1"/>
  <c r="G184" i="1"/>
  <c r="F184" i="1"/>
  <c r="B166" i="1"/>
  <c r="A166" i="1"/>
  <c r="L165" i="1"/>
  <c r="J165" i="1"/>
  <c r="I165" i="1"/>
  <c r="H165" i="1"/>
  <c r="G165" i="1"/>
  <c r="F165" i="1"/>
  <c r="L194" i="1" l="1"/>
  <c r="J194" i="1"/>
  <c r="I194" i="1"/>
  <c r="H194" i="1"/>
  <c r="G194" i="1"/>
  <c r="F194" i="1"/>
  <c r="B176" i="1"/>
  <c r="A176" i="1"/>
  <c r="L175" i="1"/>
  <c r="L176" i="1" s="1"/>
  <c r="J175" i="1"/>
  <c r="J176" i="1" s="1"/>
  <c r="I175" i="1"/>
  <c r="I176" i="1" s="1"/>
  <c r="H175" i="1"/>
  <c r="H176" i="1" s="1"/>
  <c r="G175" i="1"/>
  <c r="G176" i="1" s="1"/>
  <c r="F175" i="1"/>
  <c r="F176" i="1" s="1"/>
  <c r="B232" i="1" l="1"/>
  <c r="A232" i="1"/>
  <c r="L231" i="1"/>
  <c r="L232" i="1" s="1"/>
  <c r="J231" i="1"/>
  <c r="I231" i="1"/>
  <c r="H231" i="1"/>
  <c r="F231" i="1"/>
  <c r="B213" i="1"/>
  <c r="A213" i="1"/>
  <c r="L212" i="1"/>
  <c r="L213" i="1" s="1"/>
  <c r="J212" i="1"/>
  <c r="I212" i="1"/>
  <c r="H212" i="1"/>
  <c r="G212" i="1"/>
  <c r="F212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232" i="1" l="1"/>
  <c r="I232" i="1"/>
  <c r="G232" i="1"/>
  <c r="F232" i="1"/>
  <c r="H213" i="1"/>
  <c r="J213" i="1"/>
  <c r="I213" i="1"/>
  <c r="G213" i="1"/>
  <c r="I157" i="1"/>
  <c r="G157" i="1"/>
  <c r="F157" i="1"/>
  <c r="J138" i="1"/>
  <c r="I138" i="1"/>
  <c r="G138" i="1"/>
  <c r="F138" i="1"/>
  <c r="I119" i="1"/>
  <c r="J119" i="1"/>
  <c r="H119" i="1"/>
  <c r="G119" i="1"/>
  <c r="H100" i="1"/>
  <c r="I100" i="1"/>
  <c r="G100" i="1"/>
  <c r="F100" i="1"/>
  <c r="F213" i="1"/>
  <c r="H232" i="1"/>
  <c r="H138" i="1"/>
  <c r="L62" i="1"/>
  <c r="L233" i="1" s="1"/>
  <c r="F119" i="1"/>
  <c r="J157" i="1"/>
  <c r="J100" i="1"/>
  <c r="J81" i="1"/>
  <c r="I81" i="1"/>
  <c r="F81" i="1"/>
  <c r="H81" i="1"/>
  <c r="G81" i="1"/>
  <c r="J62" i="1"/>
  <c r="G62" i="1"/>
  <c r="I62" i="1"/>
  <c r="H62" i="1"/>
  <c r="F62" i="1"/>
  <c r="H43" i="1"/>
  <c r="G43" i="1"/>
  <c r="F43" i="1"/>
  <c r="J43" i="1"/>
  <c r="I43" i="1"/>
  <c r="J24" i="1"/>
  <c r="I24" i="1"/>
  <c r="F24" i="1"/>
  <c r="H24" i="1"/>
  <c r="G24" i="1"/>
  <c r="H233" i="1" l="1"/>
  <c r="I233" i="1"/>
  <c r="G233" i="1"/>
  <c r="F233" i="1"/>
  <c r="J233" i="1"/>
</calcChain>
</file>

<file path=xl/sharedStrings.xml><?xml version="1.0" encoding="utf-8"?>
<sst xmlns="http://schemas.openxmlformats.org/spreadsheetml/2006/main" count="452" uniqueCount="192">
  <si>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</si>
  <si>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</si>
  <si>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</si>
  <si>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</si>
  <si>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</si>
  <si>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</si>
  <si>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</si>
  <si>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</si>
  <si>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</si>
  <si>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</si>
  <si>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</si>
  <si>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</si>
  <si>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</si>
  <si>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</si>
  <si>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</si>
  <si>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</si>
  <si>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</si>
  <si>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</si>
  <si>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</si>
  <si>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</si>
  <si>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</si>
  <si>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</si>
  <si>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</si>
  <si>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</si>
  <si>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</si>
  <si>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</si>
  <si>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</si>
  <si>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</si>
  <si>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</si>
  <si>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</si>
  <si>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</si>
  <si>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</si>
  <si>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</si>
  <si>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</si>
  <si>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</si>
  <si>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</si>
  <si>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</si>
  <si>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</si>
  <si>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</si>
  <si>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Основная общеобразовательная школа №14</t>
  </si>
  <si>
    <t>Русакова</t>
  </si>
  <si>
    <t>ответственная за питание</t>
  </si>
  <si>
    <t>котлета мясная рубленая</t>
  </si>
  <si>
    <t>рис отварной</t>
  </si>
  <si>
    <t>Сб.96г № 416</t>
  </si>
  <si>
    <t>сб.96г № 465</t>
  </si>
  <si>
    <t>ТТК 175</t>
  </si>
  <si>
    <t>Кофейный напиток с молоком</t>
  </si>
  <si>
    <t>хлеб с каротином</t>
  </si>
  <si>
    <t>соус томатный</t>
  </si>
  <si>
    <t>Сб.2012г №348</t>
  </si>
  <si>
    <t>щи из свежей апусты со сметаной</t>
  </si>
  <si>
    <t>сб.96г №120</t>
  </si>
  <si>
    <t>гуляш из свинины</t>
  </si>
  <si>
    <t>сб.96 №401</t>
  </si>
  <si>
    <t>макароны отварные</t>
  </si>
  <si>
    <t>сб.96г №469</t>
  </si>
  <si>
    <t>компот из замороженных ягод</t>
  </si>
  <si>
    <t>TTK 11а</t>
  </si>
  <si>
    <t>хлеб витаминизированный</t>
  </si>
  <si>
    <t>хлеб заварной</t>
  </si>
  <si>
    <t>сб.96г №297</t>
  </si>
  <si>
    <t>чайный напиток с сахаром</t>
  </si>
  <si>
    <t>ТТК 136</t>
  </si>
  <si>
    <t>Таб.</t>
  </si>
  <si>
    <t>огурец свежий порционный</t>
  </si>
  <si>
    <t>сб96г. №128</t>
  </si>
  <si>
    <t>суфле "Рыбка"</t>
  </si>
  <si>
    <t>Сб2003г ТТК 43</t>
  </si>
  <si>
    <t>картофельное пюре</t>
  </si>
  <si>
    <t>ТТК №176</t>
  </si>
  <si>
    <t>напиток из шиповника</t>
  </si>
  <si>
    <t>сб.96г. №705</t>
  </si>
  <si>
    <t>хлеб заварной (ржаной)</t>
  </si>
  <si>
    <t>сб.96г. №262</t>
  </si>
  <si>
    <t>сыр порционно</t>
  </si>
  <si>
    <t>како на молоке</t>
  </si>
  <si>
    <t>сб.96г. №642</t>
  </si>
  <si>
    <t>йогурт</t>
  </si>
  <si>
    <t>зеленый горошек</t>
  </si>
  <si>
    <t>борщ из свежей капусты со сметаной</t>
  </si>
  <si>
    <t>сб.96г.№642</t>
  </si>
  <si>
    <t>запеканка картофельная с мясом</t>
  </si>
  <si>
    <t>сб.96г №430</t>
  </si>
  <si>
    <t>ТТК 11а</t>
  </si>
  <si>
    <t>котлета куриная (филе)</t>
  </si>
  <si>
    <t>ТТК 197</t>
  </si>
  <si>
    <t>сб.96г. №469</t>
  </si>
  <si>
    <t>чайный напиток с лимоном</t>
  </si>
  <si>
    <t>сб.96г. №167</t>
  </si>
  <si>
    <t>плов из говядины</t>
  </si>
  <si>
    <t>сб.96г. №403</t>
  </si>
  <si>
    <t>компот из свежих плодов</t>
  </si>
  <si>
    <t>ТТК 585/3</t>
  </si>
  <si>
    <t>каша молочная с маслом</t>
  </si>
  <si>
    <t>бутерброд со сливочным маслом, сыром</t>
  </si>
  <si>
    <t>запеканка творожная</t>
  </si>
  <si>
    <t>сгущенное молоко</t>
  </si>
  <si>
    <t>рассольник Ленинградский</t>
  </si>
  <si>
    <t>сметана</t>
  </si>
  <si>
    <t xml:space="preserve">каша рисовая молочная </t>
  </si>
  <si>
    <t>сливочное масло</t>
  </si>
  <si>
    <t>сливочное масло в кашу</t>
  </si>
  <si>
    <t>лимон в чай</t>
  </si>
  <si>
    <t>гренки в суп</t>
  </si>
  <si>
    <t xml:space="preserve">суп-пюре из разных овощей </t>
  </si>
  <si>
    <t>сыр</t>
  </si>
  <si>
    <t>суп картофельный с макаронными изделиями</t>
  </si>
  <si>
    <t>сб.96г №139</t>
  </si>
  <si>
    <t xml:space="preserve">тефтели с соусом </t>
  </si>
  <si>
    <t>ТТК №422</t>
  </si>
  <si>
    <t>каша гречневая гарнирная</t>
  </si>
  <si>
    <t>сб.96г №463</t>
  </si>
  <si>
    <t>компот из сухофруктов</t>
  </si>
  <si>
    <t>ТТК 185</t>
  </si>
  <si>
    <t>омлет натуральный</t>
  </si>
  <si>
    <t>сб.96г №284</t>
  </si>
  <si>
    <t>кофейный напиток с молоком</t>
  </si>
  <si>
    <t>помидоры свежие порционно</t>
  </si>
  <si>
    <t>суп картофельный с бобовыми</t>
  </si>
  <si>
    <t>сб.96г №138</t>
  </si>
  <si>
    <t>котлеты особые</t>
  </si>
  <si>
    <t>сб.11 №269</t>
  </si>
  <si>
    <t>рис, припущенный с овощами</t>
  </si>
  <si>
    <t>ТТК36</t>
  </si>
  <si>
    <t>напиток "Витошка"</t>
  </si>
  <si>
    <t>ТТК2</t>
  </si>
  <si>
    <t>котлета мясная (свинина)</t>
  </si>
  <si>
    <t>сб.96г №416</t>
  </si>
  <si>
    <t>сб96 №469</t>
  </si>
  <si>
    <t>Таб</t>
  </si>
  <si>
    <t>суп крестьянский с крупой со сметаной</t>
  </si>
  <si>
    <t>сб.96г № 162</t>
  </si>
  <si>
    <t>колбаски витаминные</t>
  </si>
  <si>
    <t>ТТК 64</t>
  </si>
  <si>
    <t>горошница</t>
  </si>
  <si>
    <t>ТТК №25</t>
  </si>
  <si>
    <t xml:space="preserve">напиток из лимонов </t>
  </si>
  <si>
    <t>сб.96г. №701</t>
  </si>
  <si>
    <t>булочка ванильная</t>
  </si>
  <si>
    <t>сб.№767</t>
  </si>
  <si>
    <t xml:space="preserve">суфле творожное </t>
  </si>
  <si>
    <t>сб.11г №19\5</t>
  </si>
  <si>
    <t>чайный напиток с молоком</t>
  </si>
  <si>
    <t>соус</t>
  </si>
  <si>
    <t>сб.96г №110</t>
  </si>
  <si>
    <t>печень по-строгановски</t>
  </si>
  <si>
    <t>сб. 96г. №464</t>
  </si>
  <si>
    <t xml:space="preserve">картофельное пюре </t>
  </si>
  <si>
    <t>каша рисовая молочная с маслом сливочным</t>
  </si>
  <si>
    <t>сб.96г №262</t>
  </si>
  <si>
    <t>масло сливочное</t>
  </si>
  <si>
    <t>ТТК 138</t>
  </si>
  <si>
    <t>бутерброд с сливочным маслом и сыром</t>
  </si>
  <si>
    <t>огурец свежий  порционно</t>
  </si>
  <si>
    <t>рассольник домашний со сметаной</t>
  </si>
  <si>
    <t>сметана в суп</t>
  </si>
  <si>
    <t>жаркое по-домашнем</t>
  </si>
  <si>
    <t>дели принт 11г №259</t>
  </si>
  <si>
    <t>сб.96гю № 129</t>
  </si>
  <si>
    <t>сок фруктовый</t>
  </si>
  <si>
    <t>омлет с морковью</t>
  </si>
  <si>
    <t>ТТК 183</t>
  </si>
  <si>
    <t>булочка к чаю</t>
  </si>
  <si>
    <t>сб.2004г №788</t>
  </si>
  <si>
    <t xml:space="preserve">суп-пюре картофельное с гренками </t>
  </si>
  <si>
    <t>сб.96г № 171</t>
  </si>
  <si>
    <t>гренки для супа</t>
  </si>
  <si>
    <t>фрикадельки из куриного филе</t>
  </si>
  <si>
    <t>ТТК №196</t>
  </si>
  <si>
    <t>ТТК 36</t>
  </si>
  <si>
    <t>сб.96г № 585</t>
  </si>
  <si>
    <t>кура жареная</t>
  </si>
  <si>
    <t>сб.96 №450</t>
  </si>
  <si>
    <t>сб. 96г №469</t>
  </si>
  <si>
    <t xml:space="preserve">какао на молоке </t>
  </si>
  <si>
    <t>сб.96г №642</t>
  </si>
  <si>
    <t>суп картофельный с рыбными консервами</t>
  </si>
  <si>
    <t>сб.96г №133</t>
  </si>
  <si>
    <t>гуляш из филе куриного</t>
  </si>
  <si>
    <t>ТТК №195</t>
  </si>
  <si>
    <t>сб.96г №705</t>
  </si>
  <si>
    <t>каша молочная овсяная с маслом</t>
  </si>
  <si>
    <t>сб.96г№262</t>
  </si>
  <si>
    <t>масло сливочное в кашу</t>
  </si>
  <si>
    <t>ТТК175</t>
  </si>
  <si>
    <t xml:space="preserve">щи из свежей капусты с сметаной </t>
  </si>
  <si>
    <t>котлета рыбная любительская</t>
  </si>
  <si>
    <t>сб. 2021г ТК №308</t>
  </si>
  <si>
    <t>ТТК176</t>
  </si>
  <si>
    <t>фрукты (груша)</t>
  </si>
  <si>
    <t>таб.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</si>
</sst>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3"/>
  <sheetViews>
    <sheetView tabSelected="1" workbookViewId="0">
      <pane xSplit="4" ySplit="5" topLeftCell="E205" activePane="bottomRight" state="frozen"/>
      <selection pane="topRight" activeCell="E1" sqref="E1"/>
      <selection pane="bottomLeft" activeCell="A6" sqref="A6"/>
      <selection pane="bottomRight" activeCell="S230" sqref="S23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41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18</v>
      </c>
      <c r="H6" s="40">
        <v>15.9</v>
      </c>
      <c r="I6" s="40">
        <v>7.5</v>
      </c>
      <c r="J6" s="40">
        <v>0</v>
      </c>
      <c r="K6" s="41" t="s">
        <v>44</v>
      </c>
      <c r="L6" s="40"/>
    </row>
    <row r="7" spans="1:12" ht="25.5" x14ac:dyDescent="0.25">
      <c r="A7" s="23"/>
      <c r="B7" s="15"/>
      <c r="C7" s="11"/>
      <c r="D7" s="6"/>
      <c r="E7" s="42" t="s">
        <v>43</v>
      </c>
      <c r="F7" s="43">
        <v>150</v>
      </c>
      <c r="G7" s="43">
        <v>3.8</v>
      </c>
      <c r="H7" s="43">
        <v>6</v>
      </c>
      <c r="I7" s="43">
        <v>30.4</v>
      </c>
      <c r="J7" s="43">
        <v>222</v>
      </c>
      <c r="K7" s="44" t="s">
        <v>45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0.8</v>
      </c>
      <c r="H8" s="43">
        <v>2.6</v>
      </c>
      <c r="I8" s="43">
        <v>22.6</v>
      </c>
      <c r="J8" s="43">
        <v>112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49</v>
      </c>
      <c r="F11" s="43">
        <v>50</v>
      </c>
      <c r="G11" s="43">
        <v>0.6</v>
      </c>
      <c r="H11" s="43">
        <v>2.1</v>
      </c>
      <c r="I11" s="43">
        <v>4</v>
      </c>
      <c r="J11" s="43">
        <v>37.299999999999997</v>
      </c>
      <c r="K11" s="44" t="s">
        <v>50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25.500000000000004</v>
      </c>
      <c r="H13" s="19">
        <f t="shared" si="0"/>
        <v>26.900000000000002</v>
      </c>
      <c r="I13" s="19">
        <f t="shared" si="0"/>
        <v>79.5</v>
      </c>
      <c r="J13" s="19">
        <f t="shared" si="0"/>
        <v>445.40000000000003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260</v>
      </c>
      <c r="G15" s="43">
        <v>2</v>
      </c>
      <c r="H15" s="43">
        <v>5.3</v>
      </c>
      <c r="I15" s="43">
        <v>13.1</v>
      </c>
      <c r="J15" s="43">
        <v>106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53</v>
      </c>
      <c r="F16" s="43">
        <v>150</v>
      </c>
      <c r="G16" s="43">
        <v>14.9</v>
      </c>
      <c r="H16" s="43">
        <v>28.9</v>
      </c>
      <c r="I16" s="43">
        <v>29</v>
      </c>
      <c r="J16" s="43">
        <v>309</v>
      </c>
      <c r="K16" s="44" t="s">
        <v>54</v>
      </c>
      <c r="L16" s="43"/>
    </row>
    <row r="17" spans="1:12" ht="25.5" x14ac:dyDescent="0.25">
      <c r="A17" s="23"/>
      <c r="B17" s="15"/>
      <c r="C17" s="11"/>
      <c r="D17" s="7" t="s">
        <v>29</v>
      </c>
      <c r="E17" s="42" t="s">
        <v>55</v>
      </c>
      <c r="F17" s="43">
        <v>150</v>
      </c>
      <c r="G17" s="43">
        <v>5.2</v>
      </c>
      <c r="H17" s="43">
        <v>6</v>
      </c>
      <c r="I17" s="43">
        <v>35.299999999999997</v>
      </c>
      <c r="J17" s="43">
        <v>221</v>
      </c>
      <c r="K17" s="44" t="s">
        <v>56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0.2</v>
      </c>
      <c r="H18" s="43">
        <v>0.1</v>
      </c>
      <c r="I18" s="50">
        <v>17</v>
      </c>
      <c r="J18" s="43">
        <v>69.5</v>
      </c>
      <c r="K18" s="44" t="s">
        <v>58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59</v>
      </c>
      <c r="F19" s="43">
        <v>30</v>
      </c>
      <c r="G19" s="43">
        <v>2.2999999999999998</v>
      </c>
      <c r="H19" s="43">
        <v>0.3</v>
      </c>
      <c r="I19" s="43">
        <v>15</v>
      </c>
      <c r="J19" s="43">
        <v>74.099999999999994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60</v>
      </c>
      <c r="F20" s="43">
        <v>30</v>
      </c>
      <c r="G20" s="43">
        <v>2.4</v>
      </c>
      <c r="H20" s="43">
        <v>0.4</v>
      </c>
      <c r="I20" s="43">
        <v>13.8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26.999999999999996</v>
      </c>
      <c r="H23" s="19">
        <f t="shared" si="2"/>
        <v>40.999999999999993</v>
      </c>
      <c r="I23" s="19">
        <f t="shared" si="2"/>
        <v>123.2</v>
      </c>
      <c r="J23" s="19">
        <f t="shared" si="2"/>
        <v>849.2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1350</v>
      </c>
      <c r="G24" s="32">
        <f t="shared" ref="G24:J24" si="4">G13+G23</f>
        <v>52.5</v>
      </c>
      <c r="H24" s="32">
        <f t="shared" si="4"/>
        <v>67.899999999999991</v>
      </c>
      <c r="I24" s="32">
        <f t="shared" si="4"/>
        <v>202.7</v>
      </c>
      <c r="J24" s="32">
        <f t="shared" si="4"/>
        <v>1294.6000000000001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150</v>
      </c>
      <c r="G25" s="40">
        <v>21.6</v>
      </c>
      <c r="H25" s="40">
        <v>19.3</v>
      </c>
      <c r="I25" s="40">
        <v>37.1</v>
      </c>
      <c r="J25" s="40">
        <v>400</v>
      </c>
      <c r="K25" s="41" t="s">
        <v>61</v>
      </c>
      <c r="L25" s="40"/>
    </row>
    <row r="26" spans="1:12" ht="15" x14ac:dyDescent="0.25">
      <c r="A26" s="14"/>
      <c r="B26" s="15"/>
      <c r="C26" s="11"/>
      <c r="D26" s="6"/>
      <c r="E26" s="42" t="s">
        <v>97</v>
      </c>
      <c r="F26" s="43">
        <v>20</v>
      </c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0.2</v>
      </c>
      <c r="H27" s="43">
        <v>0</v>
      </c>
      <c r="I27" s="43">
        <v>15</v>
      </c>
      <c r="J27" s="43">
        <v>58</v>
      </c>
      <c r="K27" s="44" t="s">
        <v>63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2.2999999999999998</v>
      </c>
      <c r="H28" s="43">
        <v>0.3</v>
      </c>
      <c r="I28" s="43">
        <v>15</v>
      </c>
      <c r="J28" s="43">
        <v>74.099999999999994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100</v>
      </c>
      <c r="G29" s="43">
        <v>1.1000000000000001</v>
      </c>
      <c r="H29" s="43">
        <v>0</v>
      </c>
      <c r="I29" s="43">
        <v>13.8</v>
      </c>
      <c r="J29" s="43">
        <v>61.9</v>
      </c>
      <c r="K29" s="44" t="s">
        <v>64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25.200000000000003</v>
      </c>
      <c r="H32" s="19">
        <f t="shared" ref="H32" si="7">SUM(H25:H31)</f>
        <v>19.600000000000001</v>
      </c>
      <c r="I32" s="19">
        <f t="shared" ref="I32" si="8">SUM(I25:I31)</f>
        <v>80.899999999999991</v>
      </c>
      <c r="J32" s="19">
        <f t="shared" ref="J32:L32" si="9">SUM(J25:J31)</f>
        <v>594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0.4</v>
      </c>
      <c r="H33" s="43"/>
      <c r="I33" s="43">
        <v>1.3</v>
      </c>
      <c r="J33" s="43">
        <v>7</v>
      </c>
      <c r="K33" s="44" t="s">
        <v>64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98</v>
      </c>
      <c r="F34" s="43">
        <v>250</v>
      </c>
      <c r="G34" s="43">
        <v>6.4</v>
      </c>
      <c r="H34" s="43">
        <v>8.6999999999999993</v>
      </c>
      <c r="I34" s="43">
        <v>13.4</v>
      </c>
      <c r="J34" s="43">
        <v>115</v>
      </c>
      <c r="K34" s="44" t="s">
        <v>66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67</v>
      </c>
      <c r="F35" s="43">
        <v>100</v>
      </c>
      <c r="G35" s="43">
        <v>16.7</v>
      </c>
      <c r="H35" s="43">
        <v>9.6999999999999993</v>
      </c>
      <c r="I35" s="43">
        <v>23.6</v>
      </c>
      <c r="J35" s="43">
        <v>198</v>
      </c>
      <c r="K35" s="44" t="s">
        <v>68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69</v>
      </c>
      <c r="F36" s="43">
        <v>150</v>
      </c>
      <c r="G36" s="43">
        <v>4.8</v>
      </c>
      <c r="H36" s="43">
        <v>10.199999999999999</v>
      </c>
      <c r="I36" s="43">
        <v>32.799999999999997</v>
      </c>
      <c r="J36" s="43">
        <v>245.8</v>
      </c>
      <c r="K36" s="44" t="s">
        <v>70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0.4</v>
      </c>
      <c r="H37" s="43"/>
      <c r="I37" s="43">
        <v>23.6</v>
      </c>
      <c r="J37" s="43">
        <v>94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59</v>
      </c>
      <c r="F38" s="43">
        <v>30</v>
      </c>
      <c r="G38" s="43">
        <v>2.4</v>
      </c>
      <c r="H38" s="43">
        <v>0.3</v>
      </c>
      <c r="I38" s="43">
        <v>15</v>
      </c>
      <c r="J38" s="43">
        <v>74.099999999999994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73</v>
      </c>
      <c r="F39" s="43">
        <v>30</v>
      </c>
      <c r="G39" s="43">
        <v>2.4</v>
      </c>
      <c r="H39" s="43">
        <v>0.4</v>
      </c>
      <c r="I39" s="43">
        <v>13.8</v>
      </c>
      <c r="J39" s="43">
        <v>69.599999999999994</v>
      </c>
      <c r="K39" s="44"/>
      <c r="L39" s="43"/>
    </row>
    <row r="40" spans="1:12" ht="15" x14ac:dyDescent="0.25">
      <c r="A40" s="14"/>
      <c r="B40" s="15"/>
      <c r="C40" s="11"/>
      <c r="D40" s="6"/>
      <c r="E40" s="42" t="s">
        <v>99</v>
      </c>
      <c r="F40" s="43">
        <v>10</v>
      </c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33.5</v>
      </c>
      <c r="H42" s="19">
        <f t="shared" ref="H42" si="11">SUM(H33:H41)</f>
        <v>29.299999999999997</v>
      </c>
      <c r="I42" s="19">
        <f t="shared" ref="I42" si="12">SUM(I33:I41)</f>
        <v>123.49999999999999</v>
      </c>
      <c r="J42" s="19">
        <f t="shared" ref="J42:L42" si="13">SUM(J33:J41)</f>
        <v>803.5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1330</v>
      </c>
      <c r="G43" s="32">
        <f t="shared" ref="G43" si="14">G32+G42</f>
        <v>58.7</v>
      </c>
      <c r="H43" s="32">
        <f t="shared" ref="H43" si="15">H32+H42</f>
        <v>48.9</v>
      </c>
      <c r="I43" s="32">
        <f t="shared" ref="I43" si="16">I32+I42</f>
        <v>204.39999999999998</v>
      </c>
      <c r="J43" s="32">
        <f t="shared" ref="J43:L43" si="17">J32+J42</f>
        <v>1397.5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100</v>
      </c>
      <c r="F44" s="40">
        <v>200</v>
      </c>
      <c r="G44" s="40">
        <v>9.4</v>
      </c>
      <c r="H44" s="40">
        <v>14</v>
      </c>
      <c r="I44" s="40">
        <v>37.799999999999997</v>
      </c>
      <c r="J44" s="40">
        <v>325</v>
      </c>
      <c r="K44" s="41" t="s">
        <v>74</v>
      </c>
      <c r="L44" s="40"/>
    </row>
    <row r="45" spans="1:12" ht="15" x14ac:dyDescent="0.25">
      <c r="A45" s="23"/>
      <c r="B45" s="15"/>
      <c r="C45" s="11"/>
      <c r="D45" s="6"/>
      <c r="E45" s="42" t="s">
        <v>75</v>
      </c>
      <c r="F45" s="43">
        <v>15</v>
      </c>
      <c r="G45" s="43">
        <v>3.9</v>
      </c>
      <c r="H45" s="43">
        <v>3.9</v>
      </c>
      <c r="I45" s="43">
        <v>4</v>
      </c>
      <c r="J45" s="43">
        <v>35</v>
      </c>
      <c r="K45" s="44" t="s">
        <v>64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3.8</v>
      </c>
      <c r="H46" s="43">
        <v>7</v>
      </c>
      <c r="I46" s="43">
        <v>24.8</v>
      </c>
      <c r="J46" s="43">
        <v>150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2.2999999999999998</v>
      </c>
      <c r="H47" s="43">
        <v>0.3</v>
      </c>
      <c r="I47" s="43">
        <v>15</v>
      </c>
      <c r="J47" s="43">
        <v>74.099999999999994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78</v>
      </c>
      <c r="F49" s="43">
        <v>125</v>
      </c>
      <c r="G49" s="43">
        <v>2.9</v>
      </c>
      <c r="H49" s="43">
        <v>1.2</v>
      </c>
      <c r="I49" s="43">
        <v>27.8</v>
      </c>
      <c r="J49" s="43">
        <v>96.3</v>
      </c>
      <c r="K49" s="44" t="s">
        <v>64</v>
      </c>
      <c r="L49" s="43"/>
    </row>
    <row r="50" spans="1:12" ht="15" x14ac:dyDescent="0.25">
      <c r="A50" s="23"/>
      <c r="B50" s="15"/>
      <c r="C50" s="11"/>
      <c r="D50" s="6"/>
      <c r="E50" s="42" t="s">
        <v>102</v>
      </c>
      <c r="F50" s="43">
        <v>10</v>
      </c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22.3</v>
      </c>
      <c r="H51" s="19">
        <f t="shared" ref="H51" si="19">SUM(H44:H50)</f>
        <v>26.4</v>
      </c>
      <c r="I51" s="19">
        <f t="shared" ref="I51" si="20">SUM(I44:I50)</f>
        <v>109.39999999999999</v>
      </c>
      <c r="J51" s="19">
        <f t="shared" ref="J51:L51" si="21">SUM(J44:J50)</f>
        <v>680.4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1.4</v>
      </c>
      <c r="H52" s="43">
        <v>2.4</v>
      </c>
      <c r="I52" s="43">
        <v>54</v>
      </c>
      <c r="J52" s="43">
        <v>50.9</v>
      </c>
      <c r="K52" s="44" t="s">
        <v>64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80</v>
      </c>
      <c r="F53" s="43">
        <v>260</v>
      </c>
      <c r="G53" s="43">
        <v>3.2</v>
      </c>
      <c r="H53" s="43">
        <v>5.4</v>
      </c>
      <c r="I53" s="43">
        <v>26.3</v>
      </c>
      <c r="J53" s="43">
        <v>112.2</v>
      </c>
      <c r="K53" s="44" t="s">
        <v>81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82</v>
      </c>
      <c r="F54" s="43">
        <v>243</v>
      </c>
      <c r="G54" s="43">
        <v>18.100000000000001</v>
      </c>
      <c r="H54" s="43">
        <v>22.6</v>
      </c>
      <c r="I54" s="43">
        <v>3.6</v>
      </c>
      <c r="J54" s="43">
        <v>483</v>
      </c>
      <c r="K54" s="44" t="s">
        <v>83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0.2</v>
      </c>
      <c r="H56" s="43">
        <v>0</v>
      </c>
      <c r="I56" s="43">
        <v>17.399999999999999</v>
      </c>
      <c r="J56" s="43">
        <v>69.5</v>
      </c>
      <c r="K56" s="44" t="s">
        <v>84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30</v>
      </c>
      <c r="G57" s="43">
        <v>2.4</v>
      </c>
      <c r="H57" s="43">
        <v>0.3</v>
      </c>
      <c r="I57" s="43">
        <v>15</v>
      </c>
      <c r="J57" s="43">
        <v>74.099999999999994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73</v>
      </c>
      <c r="F58" s="43">
        <v>30</v>
      </c>
      <c r="G58" s="43">
        <v>2.4</v>
      </c>
      <c r="H58" s="43">
        <v>0.4</v>
      </c>
      <c r="I58" s="43">
        <v>13.8</v>
      </c>
      <c r="J58" s="43">
        <v>69.599999999999994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823</v>
      </c>
      <c r="G61" s="19">
        <f t="shared" ref="G61" si="22">SUM(G52:G60)</f>
        <v>27.7</v>
      </c>
      <c r="H61" s="19">
        <f t="shared" ref="H61" si="23">SUM(H52:H60)</f>
        <v>31.1</v>
      </c>
      <c r="I61" s="19">
        <f t="shared" ref="I61" si="24">SUM(I52:I60)</f>
        <v>130.1</v>
      </c>
      <c r="J61" s="19">
        <f t="shared" ref="J61:L61" si="25">SUM(J52:J60)</f>
        <v>859.30000000000007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1403</v>
      </c>
      <c r="G62" s="32">
        <f t="shared" ref="G62" si="26">G51+G61</f>
        <v>50</v>
      </c>
      <c r="H62" s="32">
        <f t="shared" ref="H62" si="27">H51+H61</f>
        <v>57.5</v>
      </c>
      <c r="I62" s="32">
        <f t="shared" ref="I62" si="28">I51+I61</f>
        <v>239.5</v>
      </c>
      <c r="J62" s="32">
        <f t="shared" ref="J62:L62" si="29">J51+J61</f>
        <v>1539.7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100</v>
      </c>
      <c r="G63" s="40">
        <v>14.5</v>
      </c>
      <c r="H63" s="40">
        <v>15.3</v>
      </c>
      <c r="I63" s="40">
        <v>7</v>
      </c>
      <c r="J63" s="40">
        <v>223</v>
      </c>
      <c r="K63" s="41" t="s">
        <v>86</v>
      </c>
      <c r="L63" s="40"/>
    </row>
    <row r="64" spans="1:12" ht="25.5" x14ac:dyDescent="0.25">
      <c r="A64" s="23"/>
      <c r="B64" s="15"/>
      <c r="C64" s="11"/>
      <c r="D64" s="6"/>
      <c r="E64" s="42" t="s">
        <v>55</v>
      </c>
      <c r="F64" s="43">
        <v>150</v>
      </c>
      <c r="G64" s="43">
        <v>5.2</v>
      </c>
      <c r="H64" s="43">
        <v>6</v>
      </c>
      <c r="I64" s="43">
        <v>35.299999999999997</v>
      </c>
      <c r="J64" s="43">
        <v>221</v>
      </c>
      <c r="K64" s="44" t="s">
        <v>87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0.3</v>
      </c>
      <c r="H65" s="43">
        <v>0.1</v>
      </c>
      <c r="I65" s="43">
        <v>15.2</v>
      </c>
      <c r="J65" s="43">
        <v>61</v>
      </c>
      <c r="K65" s="44" t="s">
        <v>63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2.2999999999999998</v>
      </c>
      <c r="H66" s="43">
        <v>0.3</v>
      </c>
      <c r="I66" s="43">
        <v>15</v>
      </c>
      <c r="J66" s="43">
        <v>74.099999999999994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1.1000000000000001</v>
      </c>
      <c r="H67" s="43"/>
      <c r="I67" s="43">
        <v>13.8</v>
      </c>
      <c r="J67" s="43">
        <v>61.9</v>
      </c>
      <c r="K67" s="44" t="s">
        <v>64</v>
      </c>
      <c r="L67" s="43"/>
    </row>
    <row r="68" spans="1:12" ht="15" x14ac:dyDescent="0.25">
      <c r="A68" s="23"/>
      <c r="B68" s="15"/>
      <c r="C68" s="11"/>
      <c r="D68" s="6"/>
      <c r="E68" s="42" t="s">
        <v>103</v>
      </c>
      <c r="F68" s="43">
        <v>7</v>
      </c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30">SUM(G63:G69)</f>
        <v>23.400000000000002</v>
      </c>
      <c r="H70" s="19">
        <f t="shared" ref="H70" si="31">SUM(H63:H69)</f>
        <v>21.700000000000003</v>
      </c>
      <c r="I70" s="19">
        <f t="shared" ref="I70" si="32">SUM(I63:I69)</f>
        <v>86.3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105</v>
      </c>
      <c r="F72" s="43">
        <v>250</v>
      </c>
      <c r="G72" s="43">
        <v>4.7</v>
      </c>
      <c r="H72" s="43">
        <v>7.8</v>
      </c>
      <c r="I72" s="43">
        <v>30.9</v>
      </c>
      <c r="J72" s="43">
        <v>158.69999999999999</v>
      </c>
      <c r="K72" s="44" t="s">
        <v>89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90</v>
      </c>
      <c r="F73" s="43">
        <v>250</v>
      </c>
      <c r="G73" s="43">
        <v>27.5</v>
      </c>
      <c r="H73" s="43">
        <v>28.1</v>
      </c>
      <c r="I73" s="43">
        <v>43.4</v>
      </c>
      <c r="J73" s="43">
        <v>536</v>
      </c>
      <c r="K73" s="44" t="s">
        <v>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0.2</v>
      </c>
      <c r="H75" s="43"/>
      <c r="I75" s="43">
        <v>27.6</v>
      </c>
      <c r="J75" s="43">
        <v>112</v>
      </c>
      <c r="K75" s="44" t="s">
        <v>93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59</v>
      </c>
      <c r="F76" s="43">
        <v>30</v>
      </c>
      <c r="G76" s="43">
        <v>2.4</v>
      </c>
      <c r="H76" s="43">
        <v>0.3</v>
      </c>
      <c r="I76" s="43">
        <v>15</v>
      </c>
      <c r="J76" s="43">
        <v>74.099999999999994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73</v>
      </c>
      <c r="F77" s="43">
        <v>30</v>
      </c>
      <c r="G77" s="43">
        <v>2.4</v>
      </c>
      <c r="H77" s="43">
        <v>0.4</v>
      </c>
      <c r="I77" s="43">
        <v>13.8</v>
      </c>
      <c r="J77" s="43">
        <v>69.599999999999994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104</v>
      </c>
      <c r="F78" s="43">
        <v>30</v>
      </c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37.200000000000003</v>
      </c>
      <c r="H80" s="19">
        <f t="shared" ref="H80" si="35">SUM(H71:H79)</f>
        <v>36.599999999999994</v>
      </c>
      <c r="I80" s="19">
        <f t="shared" ref="I80" si="36">SUM(I71:I79)</f>
        <v>130.70000000000002</v>
      </c>
      <c r="J80" s="19">
        <f t="shared" ref="J80:L80" si="37">SUM(J71:J79)</f>
        <v>950.40000000000009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1377</v>
      </c>
      <c r="G81" s="32">
        <f t="shared" ref="G81" si="38">G70+G80</f>
        <v>60.600000000000009</v>
      </c>
      <c r="H81" s="32">
        <f t="shared" ref="H81" si="39">H70+H80</f>
        <v>58.3</v>
      </c>
      <c r="I81" s="32">
        <f t="shared" ref="I81" si="40">I70+I80</f>
        <v>217</v>
      </c>
      <c r="J81" s="32">
        <f t="shared" ref="J81:L81" si="41">J70+J80</f>
        <v>1591.4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200</v>
      </c>
      <c r="G82" s="40">
        <v>9.4</v>
      </c>
      <c r="H82" s="40">
        <v>17.600000000000001</v>
      </c>
      <c r="I82" s="40">
        <v>26.8</v>
      </c>
      <c r="J82" s="40">
        <v>285</v>
      </c>
      <c r="K82" s="41" t="s">
        <v>74</v>
      </c>
      <c r="L82" s="40"/>
    </row>
    <row r="83" spans="1:12" ht="15" x14ac:dyDescent="0.25">
      <c r="A83" s="23"/>
      <c r="B83" s="15"/>
      <c r="C83" s="11"/>
      <c r="D83" s="6"/>
      <c r="E83" s="42" t="s">
        <v>95</v>
      </c>
      <c r="F83" s="43">
        <v>30</v>
      </c>
      <c r="G83" s="43">
        <v>9.5</v>
      </c>
      <c r="H83" s="43">
        <v>11.5</v>
      </c>
      <c r="I83" s="43">
        <v>39.299999999999997</v>
      </c>
      <c r="J83" s="43">
        <v>117</v>
      </c>
      <c r="K83" s="44" t="s">
        <v>64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0.2</v>
      </c>
      <c r="H84" s="43"/>
      <c r="I84" s="43">
        <v>15</v>
      </c>
      <c r="J84" s="43">
        <v>74.099999999999994</v>
      </c>
      <c r="K84" s="44" t="s">
        <v>63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74.099999999999994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101</v>
      </c>
      <c r="F87" s="43">
        <v>20</v>
      </c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 t="s">
        <v>106</v>
      </c>
      <c r="F88" s="43">
        <v>30</v>
      </c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21.4</v>
      </c>
      <c r="H89" s="19">
        <f t="shared" ref="H89" si="43">SUM(H82:H88)</f>
        <v>29.400000000000002</v>
      </c>
      <c r="I89" s="19">
        <f t="shared" ref="I89" si="44">SUM(I82:I88)</f>
        <v>96.1</v>
      </c>
      <c r="J89" s="19">
        <f t="shared" ref="J89:L89" si="45">SUM(J82:J88)</f>
        <v>550.20000000000005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107</v>
      </c>
      <c r="F91" s="43">
        <v>250</v>
      </c>
      <c r="G91" s="43">
        <v>4.8</v>
      </c>
      <c r="H91" s="43">
        <v>10.5</v>
      </c>
      <c r="I91" s="43">
        <v>35.799999999999997</v>
      </c>
      <c r="J91" s="43">
        <v>144</v>
      </c>
      <c r="K91" s="44" t="s">
        <v>108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109</v>
      </c>
      <c r="F92" s="43">
        <v>110</v>
      </c>
      <c r="G92" s="43">
        <v>17.2</v>
      </c>
      <c r="H92" s="43">
        <v>19.7</v>
      </c>
      <c r="I92" s="43">
        <v>28</v>
      </c>
      <c r="J92" s="43">
        <v>283</v>
      </c>
      <c r="K92" s="44" t="s">
        <v>110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111</v>
      </c>
      <c r="F93" s="43">
        <v>150</v>
      </c>
      <c r="G93" s="43">
        <v>4.5</v>
      </c>
      <c r="H93" s="43">
        <v>6.8</v>
      </c>
      <c r="I93" s="43">
        <v>22.4</v>
      </c>
      <c r="J93" s="43">
        <v>171</v>
      </c>
      <c r="K93" s="44" t="s">
        <v>112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113</v>
      </c>
      <c r="F94" s="43">
        <v>200</v>
      </c>
      <c r="G94" s="43">
        <v>0.6</v>
      </c>
      <c r="H94" s="43"/>
      <c r="I94" s="43">
        <v>15.8</v>
      </c>
      <c r="J94" s="43">
        <v>63</v>
      </c>
      <c r="K94" s="44" t="s">
        <v>114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30</v>
      </c>
      <c r="G95" s="43">
        <v>2.4</v>
      </c>
      <c r="H95" s="43">
        <v>0.3</v>
      </c>
      <c r="I95" s="43">
        <v>15</v>
      </c>
      <c r="J95" s="43">
        <v>74.099999999999994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73</v>
      </c>
      <c r="F96" s="43">
        <v>30</v>
      </c>
      <c r="G96" s="43">
        <v>2.4</v>
      </c>
      <c r="H96" s="43">
        <v>0.4</v>
      </c>
      <c r="I96" s="43">
        <v>13.8</v>
      </c>
      <c r="J96" s="43">
        <v>69.599999999999994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31.9</v>
      </c>
      <c r="H99" s="19">
        <f t="shared" ref="H99" si="47">SUM(H90:H98)</f>
        <v>37.699999999999996</v>
      </c>
      <c r="I99" s="19">
        <f t="shared" ref="I99" si="48">SUM(I90:I98)</f>
        <v>130.79999999999998</v>
      </c>
      <c r="J99" s="19">
        <f t="shared" ref="J99:L99" si="49">SUM(J90:J98)</f>
        <v>804.7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1280</v>
      </c>
      <c r="G100" s="32">
        <f t="shared" ref="G100" si="50">G89+G99</f>
        <v>53.3</v>
      </c>
      <c r="H100" s="32">
        <f t="shared" ref="H100" si="51">H89+H99</f>
        <v>67.099999999999994</v>
      </c>
      <c r="I100" s="32">
        <f t="shared" ref="I100" si="52">I89+I99</f>
        <v>226.89999999999998</v>
      </c>
      <c r="J100" s="32">
        <f t="shared" ref="J100:L100" si="53">J89+J99</f>
        <v>1354.9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200</v>
      </c>
      <c r="G101" s="40">
        <v>20</v>
      </c>
      <c r="H101" s="40">
        <v>33.4</v>
      </c>
      <c r="I101" s="40">
        <v>3.8</v>
      </c>
      <c r="J101" s="40">
        <v>394</v>
      </c>
      <c r="K101" s="41" t="s">
        <v>116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117</v>
      </c>
      <c r="F103" s="43">
        <v>200</v>
      </c>
      <c r="G103" s="43">
        <v>0.8</v>
      </c>
      <c r="H103" s="43">
        <v>2.6</v>
      </c>
      <c r="I103" s="43">
        <v>22.6</v>
      </c>
      <c r="J103" s="43">
        <v>112</v>
      </c>
      <c r="K103" s="44" t="s">
        <v>46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2.2999999999999998</v>
      </c>
      <c r="H104" s="43">
        <v>0.3</v>
      </c>
      <c r="I104" s="43">
        <v>15</v>
      </c>
      <c r="J104" s="43">
        <v>74.099999999999994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78</v>
      </c>
      <c r="F106" s="43">
        <v>125</v>
      </c>
      <c r="G106" s="43">
        <v>2.9</v>
      </c>
      <c r="H106" s="43">
        <v>1.2</v>
      </c>
      <c r="I106" s="43">
        <v>27.8</v>
      </c>
      <c r="J106" s="43">
        <v>96.3</v>
      </c>
      <c r="K106" s="44" t="s">
        <v>64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26</v>
      </c>
      <c r="H108" s="19">
        <f t="shared" si="54"/>
        <v>37.5</v>
      </c>
      <c r="I108" s="19">
        <f t="shared" si="54"/>
        <v>69.2</v>
      </c>
      <c r="J108" s="19">
        <f t="shared" si="54"/>
        <v>676.4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118</v>
      </c>
      <c r="F109" s="43">
        <v>60</v>
      </c>
      <c r="G109" s="43">
        <v>0.6</v>
      </c>
      <c r="H109" s="43">
        <v>0.1</v>
      </c>
      <c r="I109" s="43">
        <v>2.9</v>
      </c>
      <c r="J109" s="43">
        <v>12</v>
      </c>
      <c r="K109" s="44" t="s">
        <v>64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119</v>
      </c>
      <c r="F110" s="43">
        <v>250</v>
      </c>
      <c r="G110" s="43">
        <v>4.8</v>
      </c>
      <c r="H110" s="43">
        <v>10.5</v>
      </c>
      <c r="I110" s="43">
        <v>35.799999999999997</v>
      </c>
      <c r="J110" s="43">
        <v>144</v>
      </c>
      <c r="K110" s="44" t="s">
        <v>120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121</v>
      </c>
      <c r="F111" s="43">
        <v>100</v>
      </c>
      <c r="G111" s="43">
        <v>14.9</v>
      </c>
      <c r="H111" s="43">
        <v>21.2</v>
      </c>
      <c r="I111" s="43">
        <v>13.8</v>
      </c>
      <c r="J111" s="43">
        <v>307</v>
      </c>
      <c r="K111" s="44" t="s">
        <v>122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123</v>
      </c>
      <c r="F112" s="43">
        <v>150</v>
      </c>
      <c r="G112" s="43">
        <v>3.8</v>
      </c>
      <c r="H112" s="43">
        <v>5.8</v>
      </c>
      <c r="I112" s="43">
        <v>38.1</v>
      </c>
      <c r="J112" s="43">
        <v>220.5</v>
      </c>
      <c r="K112" s="44" t="s">
        <v>124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125</v>
      </c>
      <c r="F113" s="43">
        <v>200</v>
      </c>
      <c r="G113" s="43"/>
      <c r="H113" s="43"/>
      <c r="I113" s="43">
        <v>19</v>
      </c>
      <c r="J113" s="43">
        <v>80</v>
      </c>
      <c r="K113" s="44" t="s">
        <v>126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59</v>
      </c>
      <c r="F114" s="43">
        <v>30</v>
      </c>
      <c r="G114" s="43">
        <v>2.4</v>
      </c>
      <c r="H114" s="43">
        <v>0.3</v>
      </c>
      <c r="I114" s="43">
        <v>15</v>
      </c>
      <c r="J114" s="43">
        <v>74.099999999999994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26.5</v>
      </c>
      <c r="H118" s="19">
        <f t="shared" si="56"/>
        <v>37.899999999999991</v>
      </c>
      <c r="I118" s="19">
        <f t="shared" si="56"/>
        <v>124.6</v>
      </c>
      <c r="J118" s="19">
        <f t="shared" si="56"/>
        <v>837.6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1345</v>
      </c>
      <c r="G119" s="32">
        <f t="shared" ref="G119" si="58">G108+G118</f>
        <v>52.5</v>
      </c>
      <c r="H119" s="32">
        <f t="shared" ref="H119" si="59">H108+H118</f>
        <v>75.399999999999991</v>
      </c>
      <c r="I119" s="32">
        <f t="shared" ref="I119" si="60">I108+I118</f>
        <v>193.8</v>
      </c>
      <c r="J119" s="32">
        <f t="shared" ref="J119:L119" si="61">J108+J118</f>
        <v>1514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127</v>
      </c>
      <c r="F120" s="40">
        <v>100</v>
      </c>
      <c r="G120" s="40">
        <v>18</v>
      </c>
      <c r="H120" s="40">
        <v>15.9</v>
      </c>
      <c r="I120" s="40">
        <v>7.5</v>
      </c>
      <c r="J120" s="40">
        <v>202</v>
      </c>
      <c r="K120" s="41" t="s">
        <v>128</v>
      </c>
      <c r="L120" s="40"/>
    </row>
    <row r="121" spans="1:12" ht="25.5" x14ac:dyDescent="0.25">
      <c r="A121" s="14"/>
      <c r="B121" s="15"/>
      <c r="C121" s="11"/>
      <c r="D121" s="6"/>
      <c r="E121" s="42" t="s">
        <v>55</v>
      </c>
      <c r="F121" s="43">
        <v>150</v>
      </c>
      <c r="G121" s="43">
        <v>9.1999999999999993</v>
      </c>
      <c r="H121" s="43">
        <v>10.5</v>
      </c>
      <c r="I121" s="43">
        <v>35.299999999999997</v>
      </c>
      <c r="J121" s="43">
        <v>231</v>
      </c>
      <c r="K121" s="44" t="s">
        <v>129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117</v>
      </c>
      <c r="F122" s="43">
        <v>200</v>
      </c>
      <c r="G122" s="43">
        <v>0.8</v>
      </c>
      <c r="H122" s="43">
        <v>2.6</v>
      </c>
      <c r="I122" s="43">
        <v>22.6</v>
      </c>
      <c r="J122" s="43">
        <v>112</v>
      </c>
      <c r="K122" s="44" t="s">
        <v>46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2.2999999999999998</v>
      </c>
      <c r="H123" s="43">
        <v>0.3</v>
      </c>
      <c r="I123" s="43">
        <v>15</v>
      </c>
      <c r="J123" s="43">
        <v>74.099999999999994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75</v>
      </c>
      <c r="F125" s="43">
        <v>20</v>
      </c>
      <c r="G125" s="43">
        <v>5.3</v>
      </c>
      <c r="H125" s="43">
        <v>5.3</v>
      </c>
      <c r="I125" s="43">
        <v>5.5</v>
      </c>
      <c r="J125" s="43">
        <v>72</v>
      </c>
      <c r="K125" s="44" t="s">
        <v>130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35.6</v>
      </c>
      <c r="H127" s="19">
        <f t="shared" si="62"/>
        <v>34.6</v>
      </c>
      <c r="I127" s="19">
        <f t="shared" si="62"/>
        <v>85.9</v>
      </c>
      <c r="J127" s="19">
        <f t="shared" si="62"/>
        <v>691.1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260</v>
      </c>
      <c r="G129" s="43">
        <v>2.6</v>
      </c>
      <c r="H129" s="43">
        <v>5.3</v>
      </c>
      <c r="I129" s="43">
        <v>14.3</v>
      </c>
      <c r="J129" s="43">
        <v>116</v>
      </c>
      <c r="K129" s="44" t="s">
        <v>132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133</v>
      </c>
      <c r="F130" s="43">
        <v>100</v>
      </c>
      <c r="G130" s="43">
        <v>15.7</v>
      </c>
      <c r="H130" s="43">
        <v>12.5</v>
      </c>
      <c r="I130" s="43">
        <v>3.14</v>
      </c>
      <c r="J130" s="43">
        <v>251</v>
      </c>
      <c r="K130" s="44" t="s">
        <v>134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135</v>
      </c>
      <c r="F131" s="43">
        <v>180</v>
      </c>
      <c r="G131" s="43">
        <v>8.1999999999999993</v>
      </c>
      <c r="H131" s="43">
        <v>8</v>
      </c>
      <c r="I131" s="43">
        <v>37.4</v>
      </c>
      <c r="J131" s="43">
        <v>178.5</v>
      </c>
      <c r="K131" s="44" t="s">
        <v>136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137</v>
      </c>
      <c r="F132" s="43">
        <v>200</v>
      </c>
      <c r="G132" s="43">
        <v>0.1</v>
      </c>
      <c r="H132" s="43"/>
      <c r="I132" s="43">
        <v>24.2</v>
      </c>
      <c r="J132" s="43">
        <v>93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59</v>
      </c>
      <c r="F133" s="43">
        <v>30</v>
      </c>
      <c r="G133" s="43">
        <v>2.4</v>
      </c>
      <c r="H133" s="43">
        <v>0.3</v>
      </c>
      <c r="I133" s="43">
        <v>15</v>
      </c>
      <c r="J133" s="43">
        <v>74.099999999999994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73</v>
      </c>
      <c r="F134" s="43">
        <v>30</v>
      </c>
      <c r="G134" s="43">
        <v>2.4</v>
      </c>
      <c r="H134" s="43">
        <v>0.4</v>
      </c>
      <c r="I134" s="43">
        <v>13.8</v>
      </c>
      <c r="J134" s="43">
        <v>69.599999999999994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139</v>
      </c>
      <c r="F135" s="43">
        <v>50</v>
      </c>
      <c r="G135" s="43">
        <v>3.9</v>
      </c>
      <c r="H135" s="43">
        <v>4.2</v>
      </c>
      <c r="I135" s="43">
        <v>29</v>
      </c>
      <c r="J135" s="43">
        <v>171.5</v>
      </c>
      <c r="K135" s="44" t="s">
        <v>140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35.299999999999997</v>
      </c>
      <c r="H137" s="19">
        <f t="shared" si="64"/>
        <v>30.7</v>
      </c>
      <c r="I137" s="19">
        <f t="shared" si="64"/>
        <v>136.84</v>
      </c>
      <c r="J137" s="19">
        <f t="shared" si="64"/>
        <v>953.7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1350</v>
      </c>
      <c r="G138" s="32">
        <f t="shared" ref="G138" si="66">G127+G137</f>
        <v>70.900000000000006</v>
      </c>
      <c r="H138" s="32">
        <f t="shared" ref="H138" si="67">H127+H137</f>
        <v>65.3</v>
      </c>
      <c r="I138" s="32">
        <f t="shared" ref="I138" si="68">I127+I137</f>
        <v>222.74</v>
      </c>
      <c r="J138" s="32">
        <f t="shared" ref="J138:L138" si="69">J127+J137</f>
        <v>1644.8000000000002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141</v>
      </c>
      <c r="F139" s="40">
        <v>150</v>
      </c>
      <c r="G139" s="40">
        <v>21.6</v>
      </c>
      <c r="H139" s="40">
        <v>19.3</v>
      </c>
      <c r="I139" s="40">
        <v>37.1</v>
      </c>
      <c r="J139" s="40">
        <v>400</v>
      </c>
      <c r="K139" s="41" t="s">
        <v>142</v>
      </c>
      <c r="L139" s="40"/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125</v>
      </c>
      <c r="G140" s="43">
        <v>2.9</v>
      </c>
      <c r="H140" s="43">
        <v>1.2</v>
      </c>
      <c r="I140" s="43">
        <v>27.8</v>
      </c>
      <c r="J140" s="43">
        <v>96.3</v>
      </c>
      <c r="K140" s="44" t="s">
        <v>64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143</v>
      </c>
      <c r="F141" s="43">
        <v>200</v>
      </c>
      <c r="G141" s="43">
        <v>1.6</v>
      </c>
      <c r="H141" s="43">
        <v>1.6</v>
      </c>
      <c r="I141" s="43">
        <v>17.3</v>
      </c>
      <c r="J141" s="43">
        <v>87</v>
      </c>
      <c r="K141" s="44" t="s">
        <v>63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30</v>
      </c>
      <c r="G142" s="43">
        <v>2.2999999999999998</v>
      </c>
      <c r="H142" s="43">
        <v>0.3</v>
      </c>
      <c r="I142" s="43">
        <v>15</v>
      </c>
      <c r="J142" s="43">
        <v>74.099999999999994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144</v>
      </c>
      <c r="F144" s="43">
        <v>20</v>
      </c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28.400000000000002</v>
      </c>
      <c r="H146" s="19">
        <f t="shared" si="70"/>
        <v>22.400000000000002</v>
      </c>
      <c r="I146" s="19">
        <f t="shared" si="70"/>
        <v>97.2</v>
      </c>
      <c r="J146" s="19">
        <f t="shared" si="70"/>
        <v>657.4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80</v>
      </c>
      <c r="F148" s="43">
        <v>260</v>
      </c>
      <c r="G148" s="43">
        <v>7.1</v>
      </c>
      <c r="H148" s="43">
        <v>11.5</v>
      </c>
      <c r="I148" s="43">
        <v>26.3</v>
      </c>
      <c r="J148" s="43">
        <v>144</v>
      </c>
      <c r="K148" s="44" t="s">
        <v>145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146</v>
      </c>
      <c r="F149" s="43">
        <v>150</v>
      </c>
      <c r="G149" s="43">
        <v>13.3</v>
      </c>
      <c r="H149" s="43">
        <v>9</v>
      </c>
      <c r="I149" s="43">
        <v>8.9</v>
      </c>
      <c r="J149" s="43">
        <v>195</v>
      </c>
      <c r="K149" s="44" t="s">
        <v>147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148</v>
      </c>
      <c r="F150" s="43">
        <v>150</v>
      </c>
      <c r="G150" s="43">
        <v>4.8</v>
      </c>
      <c r="H150" s="43">
        <v>10.199999999999999</v>
      </c>
      <c r="I150" s="43">
        <v>32.799999999999997</v>
      </c>
      <c r="J150" s="43">
        <v>245.8</v>
      </c>
      <c r="K150" s="44" t="s">
        <v>70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125</v>
      </c>
      <c r="F151" s="43">
        <v>200</v>
      </c>
      <c r="G151" s="43"/>
      <c r="H151" s="43"/>
      <c r="I151" s="43">
        <v>19</v>
      </c>
      <c r="J151" s="43">
        <v>80</v>
      </c>
      <c r="K151" s="44" t="s">
        <v>126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59</v>
      </c>
      <c r="F152" s="43">
        <v>30</v>
      </c>
      <c r="G152" s="43">
        <v>2.4</v>
      </c>
      <c r="H152" s="43">
        <v>0.3</v>
      </c>
      <c r="I152" s="43">
        <v>15</v>
      </c>
      <c r="J152" s="43">
        <v>74.099999999999994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73</v>
      </c>
      <c r="F153" s="43">
        <v>30</v>
      </c>
      <c r="G153" s="43">
        <v>2.4</v>
      </c>
      <c r="H153" s="43">
        <v>0.4</v>
      </c>
      <c r="I153" s="43">
        <v>13.8</v>
      </c>
      <c r="J153" s="43">
        <v>69.599999999999994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29.999999999999996</v>
      </c>
      <c r="H156" s="19">
        <f t="shared" si="72"/>
        <v>31.4</v>
      </c>
      <c r="I156" s="19">
        <f t="shared" si="72"/>
        <v>115.8</v>
      </c>
      <c r="J156" s="19">
        <f t="shared" si="72"/>
        <v>808.5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1345</v>
      </c>
      <c r="G157" s="32">
        <f t="shared" ref="G157" si="74">G146+G156</f>
        <v>58.4</v>
      </c>
      <c r="H157" s="32">
        <f t="shared" ref="H157" si="75">H146+H156</f>
        <v>53.8</v>
      </c>
      <c r="I157" s="32">
        <f t="shared" ref="I157" si="76">I146+I156</f>
        <v>213</v>
      </c>
      <c r="J157" s="32">
        <f t="shared" ref="J157:L157" si="77">J146+J156</f>
        <v>1465.9</v>
      </c>
      <c r="K157" s="32"/>
      <c r="L157" s="32">
        <f t="shared" si="77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149</v>
      </c>
      <c r="F158" s="40">
        <v>200</v>
      </c>
      <c r="G158" s="40">
        <v>9.4</v>
      </c>
      <c r="H158" s="40">
        <v>14</v>
      </c>
      <c r="I158" s="40">
        <v>37.799999999999997</v>
      </c>
      <c r="J158" s="40">
        <v>325</v>
      </c>
      <c r="K158" s="41" t="s">
        <v>150</v>
      </c>
      <c r="L158" s="40"/>
    </row>
    <row r="159" spans="1:12" ht="15" x14ac:dyDescent="0.25">
      <c r="A159" s="23"/>
      <c r="B159" s="15"/>
      <c r="C159" s="11"/>
      <c r="D159" s="6"/>
      <c r="E159" s="42" t="s">
        <v>151</v>
      </c>
      <c r="F159" s="43">
        <v>20</v>
      </c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0.3</v>
      </c>
      <c r="H160" s="43"/>
      <c r="I160" s="43">
        <v>15.8</v>
      </c>
      <c r="J160" s="43">
        <v>53</v>
      </c>
      <c r="K160" s="44" t="s">
        <v>152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40</v>
      </c>
      <c r="G161" s="43">
        <v>3.06</v>
      </c>
      <c r="H161" s="43">
        <v>0.4</v>
      </c>
      <c r="I161" s="43">
        <v>20</v>
      </c>
      <c r="J161" s="43">
        <v>98.8</v>
      </c>
      <c r="K161" s="44"/>
      <c r="L161" s="43"/>
    </row>
    <row r="162" spans="1:12" ht="15" x14ac:dyDescent="0.25">
      <c r="A162" s="23"/>
      <c r="B162" s="15"/>
      <c r="C162" s="11"/>
      <c r="D162" s="7"/>
      <c r="E162" s="42" t="s">
        <v>106</v>
      </c>
      <c r="F162" s="43">
        <v>15</v>
      </c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103</v>
      </c>
      <c r="F163" s="43">
        <v>7</v>
      </c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 t="s">
        <v>153</v>
      </c>
      <c r="F164" s="43">
        <v>30</v>
      </c>
      <c r="G164" s="43">
        <v>9.5</v>
      </c>
      <c r="H164" s="43">
        <v>11.5</v>
      </c>
      <c r="I164" s="43">
        <v>39.299999999999997</v>
      </c>
      <c r="J164" s="43">
        <v>117</v>
      </c>
      <c r="K164" s="44" t="s">
        <v>130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512</v>
      </c>
      <c r="G165" s="19">
        <f t="shared" ref="G165:J165" si="78">SUM(G158:G164)</f>
        <v>22.26</v>
      </c>
      <c r="H165" s="19">
        <f t="shared" si="78"/>
        <v>25.9</v>
      </c>
      <c r="I165" s="19">
        <f t="shared" si="78"/>
        <v>112.89999999999999</v>
      </c>
      <c r="J165" s="19">
        <f t="shared" si="78"/>
        <v>593.79999999999995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154</v>
      </c>
      <c r="F166" s="43">
        <v>60</v>
      </c>
      <c r="G166" s="43">
        <v>0.4</v>
      </c>
      <c r="H166" s="43"/>
      <c r="I166" s="43">
        <v>1.3</v>
      </c>
      <c r="J166" s="43">
        <v>7</v>
      </c>
      <c r="K166" s="44" t="s">
        <v>130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155</v>
      </c>
      <c r="F167" s="43">
        <v>250</v>
      </c>
      <c r="G167" s="43">
        <v>2.2000000000000002</v>
      </c>
      <c r="H167" s="43">
        <v>4.5</v>
      </c>
      <c r="I167" s="43">
        <v>22.7</v>
      </c>
      <c r="J167" s="43">
        <v>100</v>
      </c>
      <c r="K167" s="44" t="s">
        <v>159</v>
      </c>
      <c r="L167" s="43"/>
    </row>
    <row r="168" spans="1:12" ht="38.25" x14ac:dyDescent="0.25">
      <c r="A168" s="23"/>
      <c r="B168" s="15"/>
      <c r="C168" s="11"/>
      <c r="D168" s="7" t="s">
        <v>28</v>
      </c>
      <c r="E168" s="42" t="s">
        <v>157</v>
      </c>
      <c r="F168" s="43">
        <v>250</v>
      </c>
      <c r="G168" s="43">
        <v>17.579999999999998</v>
      </c>
      <c r="H168" s="43">
        <v>25.4</v>
      </c>
      <c r="I168" s="43">
        <v>16.399999999999999</v>
      </c>
      <c r="J168" s="43">
        <v>331.6</v>
      </c>
      <c r="K168" s="44" t="s">
        <v>158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160</v>
      </c>
      <c r="F170" s="43">
        <v>200</v>
      </c>
      <c r="G170" s="43"/>
      <c r="H170" s="43"/>
      <c r="I170" s="43">
        <v>21</v>
      </c>
      <c r="J170" s="43">
        <v>94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59</v>
      </c>
      <c r="F171" s="43">
        <v>30</v>
      </c>
      <c r="G171" s="43">
        <v>2.4</v>
      </c>
      <c r="H171" s="43">
        <v>0.3</v>
      </c>
      <c r="I171" s="43">
        <v>15</v>
      </c>
      <c r="J171" s="43">
        <v>74.099999999999994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73</v>
      </c>
      <c r="F172" s="43">
        <v>30</v>
      </c>
      <c r="G172" s="43">
        <v>2.4</v>
      </c>
      <c r="H172" s="43">
        <v>0.4</v>
      </c>
      <c r="I172" s="43">
        <v>13.8</v>
      </c>
      <c r="J172" s="43">
        <v>69.599999999999994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156</v>
      </c>
      <c r="F173" s="43">
        <v>10</v>
      </c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24.979999999999997</v>
      </c>
      <c r="H175" s="19">
        <f t="shared" si="80"/>
        <v>30.599999999999998</v>
      </c>
      <c r="I175" s="19">
        <f t="shared" si="80"/>
        <v>90.2</v>
      </c>
      <c r="J175" s="19">
        <f t="shared" si="80"/>
        <v>676.30000000000007</v>
      </c>
      <c r="K175" s="25"/>
      <c r="L175" s="19">
        <f t="shared" ref="L175" si="81">SUM(L166:L174)</f>
        <v>0</v>
      </c>
    </row>
    <row r="176" spans="1:12" ht="15.75" customHeight="1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1342</v>
      </c>
      <c r="G176" s="32">
        <f t="shared" ref="G176:J176" si="82">G165+G175</f>
        <v>47.239999999999995</v>
      </c>
      <c r="H176" s="32">
        <f t="shared" si="82"/>
        <v>56.5</v>
      </c>
      <c r="I176" s="32">
        <f t="shared" si="82"/>
        <v>203.1</v>
      </c>
      <c r="J176" s="32">
        <f t="shared" si="82"/>
        <v>1270.0999999999999</v>
      </c>
      <c r="K176" s="32"/>
      <c r="L176" s="32">
        <f t="shared" ref="L176" si="83"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161</v>
      </c>
      <c r="F177" s="40">
        <v>175</v>
      </c>
      <c r="G177" s="40">
        <v>11.2</v>
      </c>
      <c r="H177" s="40">
        <v>13.3</v>
      </c>
      <c r="I177" s="40">
        <v>3.2</v>
      </c>
      <c r="J177" s="40">
        <v>173</v>
      </c>
      <c r="K177" s="41" t="s">
        <v>162</v>
      </c>
      <c r="L177" s="40"/>
    </row>
    <row r="178" spans="1:12" ht="25.5" x14ac:dyDescent="0.25">
      <c r="A178" s="23"/>
      <c r="B178" s="15"/>
      <c r="C178" s="11"/>
      <c r="D178" s="6"/>
      <c r="E178" s="42" t="s">
        <v>163</v>
      </c>
      <c r="F178" s="43">
        <v>100</v>
      </c>
      <c r="G178" s="43">
        <v>12.3</v>
      </c>
      <c r="H178" s="43">
        <v>10</v>
      </c>
      <c r="I178" s="43">
        <v>54.4</v>
      </c>
      <c r="J178" s="43">
        <v>240</v>
      </c>
      <c r="K178" s="44" t="s">
        <v>164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 t="s">
        <v>63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2.2999999999999998</v>
      </c>
      <c r="H180" s="43">
        <v>0.3</v>
      </c>
      <c r="I180" s="43">
        <v>15</v>
      </c>
      <c r="J180" s="43">
        <v>74.099999999999994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73</v>
      </c>
      <c r="F182" s="43">
        <v>30</v>
      </c>
      <c r="G182" s="43">
        <v>2.4</v>
      </c>
      <c r="H182" s="43">
        <v>0.4</v>
      </c>
      <c r="I182" s="43">
        <v>13.8</v>
      </c>
      <c r="J182" s="43">
        <v>69.599999999999994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4">SUM(G177:G183)</f>
        <v>28.4</v>
      </c>
      <c r="H184" s="19">
        <f t="shared" si="84"/>
        <v>24</v>
      </c>
      <c r="I184" s="19">
        <f t="shared" si="84"/>
        <v>101.39999999999999</v>
      </c>
      <c r="J184" s="19">
        <f t="shared" si="84"/>
        <v>614.70000000000005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165</v>
      </c>
      <c r="F186" s="43">
        <v>250</v>
      </c>
      <c r="G186" s="43">
        <v>5.2</v>
      </c>
      <c r="H186" s="43">
        <v>7.8</v>
      </c>
      <c r="I186" s="43">
        <v>44.7</v>
      </c>
      <c r="J186" s="43">
        <v>171</v>
      </c>
      <c r="K186" s="44" t="s">
        <v>166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168</v>
      </c>
      <c r="F187" s="43">
        <v>100</v>
      </c>
      <c r="G187" s="43">
        <v>14.35</v>
      </c>
      <c r="H187" s="43">
        <v>15.3</v>
      </c>
      <c r="I187" s="43">
        <v>7</v>
      </c>
      <c r="J187" s="43">
        <v>223</v>
      </c>
      <c r="K187" s="44" t="s">
        <v>169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123</v>
      </c>
      <c r="F188" s="43">
        <v>200</v>
      </c>
      <c r="G188" s="51">
        <v>5</v>
      </c>
      <c r="H188" s="43">
        <v>7.7</v>
      </c>
      <c r="I188" s="43">
        <v>20.8</v>
      </c>
      <c r="J188" s="43">
        <v>194</v>
      </c>
      <c r="K188" s="44" t="s">
        <v>170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113</v>
      </c>
      <c r="F189" s="43">
        <v>200</v>
      </c>
      <c r="G189" s="43">
        <v>0.6</v>
      </c>
      <c r="H189" s="43"/>
      <c r="I189" s="43">
        <v>30.8</v>
      </c>
      <c r="J189" s="43">
        <v>130</v>
      </c>
      <c r="K189" s="44" t="s">
        <v>171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30</v>
      </c>
      <c r="G190" s="43">
        <v>2.4</v>
      </c>
      <c r="H190" s="43">
        <v>0.3</v>
      </c>
      <c r="I190" s="43">
        <v>15</v>
      </c>
      <c r="J190" s="43">
        <v>74.099999999999994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73</v>
      </c>
      <c r="F191" s="43">
        <v>30</v>
      </c>
      <c r="G191" s="43">
        <v>2.4</v>
      </c>
      <c r="H191" s="43">
        <v>0.4</v>
      </c>
      <c r="I191" s="43">
        <v>13.8</v>
      </c>
      <c r="J191" s="43">
        <v>69.599999999999994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167</v>
      </c>
      <c r="F192" s="43">
        <v>30</v>
      </c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75" thickBot="1" x14ac:dyDescent="0.3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6">SUM(G185:G193)</f>
        <v>29.95</v>
      </c>
      <c r="H194" s="19">
        <f t="shared" si="86"/>
        <v>31.5</v>
      </c>
      <c r="I194" s="19">
        <f t="shared" si="86"/>
        <v>132.1</v>
      </c>
      <c r="J194" s="19">
        <f t="shared" si="86"/>
        <v>861.7</v>
      </c>
      <c r="K194" s="25"/>
      <c r="L194" s="19">
        <f t="shared" ref="L194" si="87">SUM(L185:L193)</f>
        <v>0</v>
      </c>
    </row>
    <row r="195" spans="1:12" ht="25.5" x14ac:dyDescent="0.25">
      <c r="A195" s="20">
        <v>3</v>
      </c>
      <c r="B195" s="21">
        <v>1</v>
      </c>
      <c r="C195" s="22" t="s">
        <v>20</v>
      </c>
      <c r="D195" s="5" t="s">
        <v>21</v>
      </c>
      <c r="E195" s="39" t="s">
        <v>172</v>
      </c>
      <c r="F195" s="40">
        <v>100</v>
      </c>
      <c r="G195" s="40">
        <v>18.7</v>
      </c>
      <c r="H195" s="40">
        <v>15.3</v>
      </c>
      <c r="I195" s="40">
        <v>0.6</v>
      </c>
      <c r="J195" s="40">
        <v>215</v>
      </c>
      <c r="K195" s="41" t="s">
        <v>173</v>
      </c>
      <c r="L195" s="40"/>
    </row>
    <row r="196" spans="1:12" ht="25.5" x14ac:dyDescent="0.25">
      <c r="A196" s="23"/>
      <c r="B196" s="15"/>
      <c r="C196" s="11"/>
      <c r="D196" s="6"/>
      <c r="E196" s="42" t="s">
        <v>55</v>
      </c>
      <c r="F196" s="43">
        <v>150</v>
      </c>
      <c r="G196" s="43">
        <v>5.2</v>
      </c>
      <c r="H196" s="43">
        <v>6</v>
      </c>
      <c r="I196" s="43">
        <v>35.299999999999997</v>
      </c>
      <c r="J196" s="43">
        <v>221</v>
      </c>
      <c r="K196" s="44" t="s">
        <v>174</v>
      </c>
      <c r="L196" s="43"/>
    </row>
    <row r="197" spans="1:12" ht="25.5" x14ac:dyDescent="0.25">
      <c r="A197" s="23"/>
      <c r="B197" s="15"/>
      <c r="C197" s="11"/>
      <c r="D197" s="7" t="s">
        <v>22</v>
      </c>
      <c r="E197" s="42" t="s">
        <v>175</v>
      </c>
      <c r="F197" s="43">
        <v>200</v>
      </c>
      <c r="G197" s="43">
        <v>3.8</v>
      </c>
      <c r="H197" s="43">
        <v>7</v>
      </c>
      <c r="I197" s="43">
        <v>24.8</v>
      </c>
      <c r="J197" s="43">
        <v>150</v>
      </c>
      <c r="K197" s="44" t="s">
        <v>176</v>
      </c>
      <c r="L197" s="43"/>
    </row>
    <row r="198" spans="1:12" ht="15" x14ac:dyDescent="0.25">
      <c r="A198" s="23"/>
      <c r="B198" s="15"/>
      <c r="C198" s="11"/>
      <c r="D198" s="7" t="s">
        <v>23</v>
      </c>
      <c r="E198" s="42" t="s">
        <v>48</v>
      </c>
      <c r="F198" s="43">
        <v>30</v>
      </c>
      <c r="G198" s="43">
        <v>2.2999999999999998</v>
      </c>
      <c r="H198" s="43">
        <v>0.3</v>
      </c>
      <c r="I198" s="43">
        <v>15</v>
      </c>
      <c r="J198" s="43">
        <v>74.099999999999994</v>
      </c>
      <c r="K198" s="44"/>
      <c r="L198" s="43"/>
    </row>
    <row r="199" spans="1:12" ht="15" x14ac:dyDescent="0.25">
      <c r="A199" s="23"/>
      <c r="B199" s="15"/>
      <c r="C199" s="11"/>
      <c r="D199" s="7" t="s">
        <v>24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 t="s">
        <v>75</v>
      </c>
      <c r="F200" s="43">
        <v>20</v>
      </c>
      <c r="G200" s="43">
        <v>5.2</v>
      </c>
      <c r="H200" s="43">
        <v>5.2</v>
      </c>
      <c r="I200" s="43">
        <v>5.3</v>
      </c>
      <c r="J200" s="43">
        <v>46.7</v>
      </c>
      <c r="K200" s="44" t="s">
        <v>64</v>
      </c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F195+F196+F197+F198+F199+F200</f>
        <v>500</v>
      </c>
      <c r="G202" s="19">
        <f>G195+G196+G197+G198+G199+G200</f>
        <v>35.200000000000003</v>
      </c>
      <c r="H202" s="19">
        <f>H195+H196+H197+H198+H200</f>
        <v>33.800000000000004</v>
      </c>
      <c r="I202" s="19">
        <f>I195+I196+I197+I198+I200</f>
        <v>81</v>
      </c>
      <c r="J202" s="19">
        <f>J195+J196+J197+J198+J200</f>
        <v>706.80000000000007</v>
      </c>
      <c r="K202" s="25"/>
      <c r="L202" s="19"/>
    </row>
    <row r="203" spans="1:12" ht="15" x14ac:dyDescent="0.25">
      <c r="A203" s="26"/>
      <c r="B203" s="13"/>
      <c r="C203" s="10" t="s">
        <v>25</v>
      </c>
      <c r="D203" s="7" t="s">
        <v>26</v>
      </c>
      <c r="E203" s="42"/>
      <c r="F203" s="43"/>
      <c r="G203" s="43"/>
      <c r="H203" s="43"/>
      <c r="I203" s="43"/>
      <c r="J203" s="43"/>
      <c r="K203" s="44"/>
      <c r="L203" s="43"/>
    </row>
    <row r="204" spans="1:12" ht="25.5" x14ac:dyDescent="0.25">
      <c r="A204" s="23"/>
      <c r="B204" s="15"/>
      <c r="C204" s="11"/>
      <c r="D204" s="7" t="s">
        <v>27</v>
      </c>
      <c r="E204" s="42" t="s">
        <v>177</v>
      </c>
      <c r="F204" s="43">
        <v>275</v>
      </c>
      <c r="G204" s="43">
        <v>8.4</v>
      </c>
      <c r="H204" s="43">
        <v>10.199999999999999</v>
      </c>
      <c r="I204" s="43">
        <v>28.1</v>
      </c>
      <c r="J204" s="43">
        <v>205.3</v>
      </c>
      <c r="K204" s="44" t="s">
        <v>178</v>
      </c>
      <c r="L204" s="43"/>
    </row>
    <row r="205" spans="1:12" ht="15" x14ac:dyDescent="0.25">
      <c r="A205" s="23"/>
      <c r="B205" s="15"/>
      <c r="C205" s="11"/>
      <c r="D205" s="7" t="s">
        <v>28</v>
      </c>
      <c r="E205" s="42" t="s">
        <v>179</v>
      </c>
      <c r="F205" s="43">
        <v>150</v>
      </c>
      <c r="G205" s="43">
        <v>16.5</v>
      </c>
      <c r="H205" s="43">
        <v>9.8000000000000007</v>
      </c>
      <c r="I205" s="43">
        <v>5.5</v>
      </c>
      <c r="J205" s="43">
        <v>185.2</v>
      </c>
      <c r="K205" s="44" t="s">
        <v>180</v>
      </c>
      <c r="L205" s="43"/>
    </row>
    <row r="206" spans="1:12" ht="25.5" x14ac:dyDescent="0.25">
      <c r="A206" s="23"/>
      <c r="B206" s="15"/>
      <c r="C206" s="11"/>
      <c r="D206" s="7" t="s">
        <v>29</v>
      </c>
      <c r="E206" s="42" t="s">
        <v>111</v>
      </c>
      <c r="F206" s="43">
        <v>150</v>
      </c>
      <c r="G206" s="43">
        <v>4.5</v>
      </c>
      <c r="H206" s="43">
        <v>6.8</v>
      </c>
      <c r="I206" s="43">
        <v>22.4</v>
      </c>
      <c r="J206" s="43">
        <v>171</v>
      </c>
      <c r="K206" s="44" t="s">
        <v>112</v>
      </c>
      <c r="L206" s="43"/>
    </row>
    <row r="207" spans="1:12" ht="25.5" x14ac:dyDescent="0.25">
      <c r="A207" s="23"/>
      <c r="B207" s="15"/>
      <c r="C207" s="11"/>
      <c r="D207" s="7" t="s">
        <v>30</v>
      </c>
      <c r="E207" s="42" t="s">
        <v>71</v>
      </c>
      <c r="F207" s="43">
        <v>200</v>
      </c>
      <c r="G207" s="43">
        <v>0.4</v>
      </c>
      <c r="H207" s="43"/>
      <c r="I207" s="43">
        <v>23.6</v>
      </c>
      <c r="J207" s="43">
        <v>94</v>
      </c>
      <c r="K207" s="44" t="s">
        <v>181</v>
      </c>
      <c r="L207" s="43"/>
    </row>
    <row r="208" spans="1:12" ht="15" x14ac:dyDescent="0.25">
      <c r="A208" s="23"/>
      <c r="B208" s="15"/>
      <c r="C208" s="11"/>
      <c r="D208" s="7" t="s">
        <v>31</v>
      </c>
      <c r="E208" s="42" t="s">
        <v>59</v>
      </c>
      <c r="F208" s="43">
        <v>30</v>
      </c>
      <c r="G208" s="43">
        <v>2.4</v>
      </c>
      <c r="H208" s="43">
        <v>0.3</v>
      </c>
      <c r="I208" s="43">
        <v>15</v>
      </c>
      <c r="J208" s="43">
        <v>74.099999999999994</v>
      </c>
      <c r="K208" s="44"/>
      <c r="L208" s="43"/>
    </row>
    <row r="209" spans="1:12" ht="15" x14ac:dyDescent="0.25">
      <c r="A209" s="23"/>
      <c r="B209" s="15"/>
      <c r="C209" s="11"/>
      <c r="D209" s="7" t="s">
        <v>32</v>
      </c>
      <c r="E209" s="42" t="s">
        <v>73</v>
      </c>
      <c r="F209" s="43">
        <v>30</v>
      </c>
      <c r="G209" s="43">
        <v>2.4</v>
      </c>
      <c r="H209" s="43">
        <v>0.4</v>
      </c>
      <c r="I209" s="43">
        <v>13.8</v>
      </c>
      <c r="J209" s="43">
        <v>69.599999999999994</v>
      </c>
      <c r="K209" s="44"/>
      <c r="L209" s="43"/>
    </row>
    <row r="210" spans="1:12" ht="15" x14ac:dyDescent="0.25">
      <c r="A210" s="23"/>
      <c r="B210" s="15"/>
      <c r="C210" s="11"/>
      <c r="D210" s="6"/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4"/>
      <c r="B212" s="17"/>
      <c r="C212" s="8"/>
      <c r="D212" s="18" t="s">
        <v>33</v>
      </c>
      <c r="E212" s="9"/>
      <c r="F212" s="19">
        <f>SUM(F203:F211)</f>
        <v>835</v>
      </c>
      <c r="G212" s="19">
        <f t="shared" ref="G212:J212" si="88">SUM(G203:G211)</f>
        <v>34.599999999999994</v>
      </c>
      <c r="H212" s="19">
        <f t="shared" si="88"/>
        <v>27.5</v>
      </c>
      <c r="I212" s="19">
        <f t="shared" si="88"/>
        <v>108.39999999999999</v>
      </c>
      <c r="J212" s="19">
        <f t="shared" si="88"/>
        <v>799.2</v>
      </c>
      <c r="K212" s="25"/>
      <c r="L212" s="19">
        <f t="shared" ref="L212" si="89">SUM(L203:L211)</f>
        <v>0</v>
      </c>
    </row>
    <row r="213" spans="1:12" ht="15.75" customHeight="1" thickBot="1" x14ac:dyDescent="0.25">
      <c r="A213" s="29">
        <f>A195</f>
        <v>3</v>
      </c>
      <c r="B213" s="30">
        <f>B195</f>
        <v>1</v>
      </c>
      <c r="C213" s="53" t="s">
        <v>4</v>
      </c>
      <c r="D213" s="54"/>
      <c r="E213" s="31"/>
      <c r="F213" s="32">
        <f>F202+F212</f>
        <v>1335</v>
      </c>
      <c r="G213" s="32">
        <f t="shared" ref="G213" si="90">G202+G212</f>
        <v>69.8</v>
      </c>
      <c r="H213" s="32">
        <f t="shared" ref="H213" si="91">H202+H212</f>
        <v>61.300000000000004</v>
      </c>
      <c r="I213" s="32">
        <f t="shared" ref="I213" si="92">I202+I212</f>
        <v>189.39999999999998</v>
      </c>
      <c r="J213" s="32">
        <f t="shared" ref="J213:L213" si="93">J202+J212</f>
        <v>1506</v>
      </c>
      <c r="K213" s="32"/>
      <c r="L213" s="32">
        <f t="shared" si="93"/>
        <v>0</v>
      </c>
    </row>
    <row r="214" spans="1:12" ht="25.5" x14ac:dyDescent="0.25">
      <c r="A214" s="20">
        <v>3</v>
      </c>
      <c r="B214" s="21">
        <v>2</v>
      </c>
      <c r="C214" s="22" t="s">
        <v>20</v>
      </c>
      <c r="D214" s="5" t="s">
        <v>21</v>
      </c>
      <c r="E214" s="39" t="s">
        <v>182</v>
      </c>
      <c r="F214" s="40">
        <v>200</v>
      </c>
      <c r="G214" s="40">
        <v>9.5</v>
      </c>
      <c r="H214" s="40">
        <v>13.6</v>
      </c>
      <c r="I214" s="40">
        <v>31.7</v>
      </c>
      <c r="J214" s="40">
        <v>289</v>
      </c>
      <c r="K214" s="41" t="s">
        <v>183</v>
      </c>
      <c r="L214" s="40"/>
    </row>
    <row r="215" spans="1:12" ht="15" x14ac:dyDescent="0.25">
      <c r="A215" s="23"/>
      <c r="B215" s="15"/>
      <c r="C215" s="11"/>
      <c r="D215" s="6"/>
      <c r="E215" s="42" t="s">
        <v>184</v>
      </c>
      <c r="F215" s="43">
        <v>10</v>
      </c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 t="s">
        <v>22</v>
      </c>
      <c r="E216" s="42" t="s">
        <v>117</v>
      </c>
      <c r="F216" s="43">
        <v>200</v>
      </c>
      <c r="G216" s="43">
        <v>0.8</v>
      </c>
      <c r="H216" s="43">
        <v>2.6</v>
      </c>
      <c r="I216" s="43">
        <v>22.6</v>
      </c>
      <c r="J216" s="43">
        <v>112</v>
      </c>
      <c r="K216" s="44" t="s">
        <v>185</v>
      </c>
      <c r="L216" s="43"/>
    </row>
    <row r="217" spans="1:12" ht="15" x14ac:dyDescent="0.25">
      <c r="A217" s="23"/>
      <c r="B217" s="15"/>
      <c r="C217" s="11"/>
      <c r="D217" s="7" t="s">
        <v>23</v>
      </c>
      <c r="E217" s="42" t="s">
        <v>48</v>
      </c>
      <c r="F217" s="43">
        <v>30</v>
      </c>
      <c r="G217" s="43">
        <v>2.2999999999999998</v>
      </c>
      <c r="H217" s="43">
        <v>0.3</v>
      </c>
      <c r="I217" s="43">
        <v>15</v>
      </c>
      <c r="J217" s="43">
        <v>74.099999999999994</v>
      </c>
      <c r="K217" s="44"/>
      <c r="L217" s="43"/>
    </row>
    <row r="218" spans="1:12" ht="15" x14ac:dyDescent="0.25">
      <c r="A218" s="23"/>
      <c r="B218" s="15"/>
      <c r="C218" s="11"/>
      <c r="D218" s="7" t="s">
        <v>24</v>
      </c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 t="s">
        <v>78</v>
      </c>
      <c r="F219" s="43">
        <v>125</v>
      </c>
      <c r="G219" s="43">
        <v>2.9</v>
      </c>
      <c r="H219" s="43">
        <v>1.2</v>
      </c>
      <c r="I219" s="43">
        <v>27.8</v>
      </c>
      <c r="J219" s="43">
        <v>96.3</v>
      </c>
      <c r="K219" s="44" t="s">
        <v>64</v>
      </c>
      <c r="L219" s="43"/>
    </row>
    <row r="220" spans="1:12" ht="15" x14ac:dyDescent="0.25">
      <c r="A220" s="23"/>
      <c r="B220" s="15"/>
      <c r="C220" s="11"/>
      <c r="D220" s="6"/>
      <c r="E220" s="42" t="s">
        <v>75</v>
      </c>
      <c r="F220" s="43">
        <v>20</v>
      </c>
      <c r="G220" s="43">
        <v>5.3</v>
      </c>
      <c r="H220" s="43">
        <v>5.3</v>
      </c>
      <c r="I220" s="43">
        <v>5.5</v>
      </c>
      <c r="J220" s="43">
        <v>72</v>
      </c>
      <c r="K220" s="44" t="s">
        <v>64</v>
      </c>
      <c r="L220" s="43"/>
    </row>
    <row r="221" spans="1:12" ht="15.75" customHeight="1" x14ac:dyDescent="0.25">
      <c r="A221" s="24"/>
      <c r="B221" s="17"/>
      <c r="C221" s="8"/>
      <c r="D221" s="18" t="s">
        <v>33</v>
      </c>
      <c r="E221" s="9"/>
      <c r="F221" s="19">
        <f>F214+F215+F216+F217+F219+F220</f>
        <v>585</v>
      </c>
      <c r="G221" s="19">
        <f>G214+G216+G217+G219+G220</f>
        <v>20.8</v>
      </c>
      <c r="H221" s="19">
        <f>H214+H216+H217+H219+H220</f>
        <v>23</v>
      </c>
      <c r="I221" s="19">
        <f>I214+I216+I217+I219+I220</f>
        <v>102.6</v>
      </c>
      <c r="J221" s="19">
        <f>J214+J216+J217+J219+J220</f>
        <v>643.4</v>
      </c>
      <c r="K221" s="25"/>
      <c r="L221" s="19"/>
    </row>
    <row r="222" spans="1:12" ht="15" x14ac:dyDescent="0.25">
      <c r="A222" s="26"/>
      <c r="B222" s="13"/>
      <c r="C222" s="10" t="s">
        <v>25</v>
      </c>
      <c r="D222" s="7" t="s">
        <v>26</v>
      </c>
      <c r="E222" s="42"/>
      <c r="F222" s="43"/>
      <c r="G222" s="43"/>
      <c r="H222" s="43"/>
      <c r="I222" s="43"/>
      <c r="J222" s="43"/>
      <c r="K222" s="44"/>
      <c r="L222" s="43"/>
    </row>
    <row r="223" spans="1:12" ht="25.5" x14ac:dyDescent="0.25">
      <c r="A223" s="23"/>
      <c r="B223" s="15"/>
      <c r="C223" s="11"/>
      <c r="D223" s="7" t="s">
        <v>27</v>
      </c>
      <c r="E223" s="42" t="s">
        <v>186</v>
      </c>
      <c r="F223" s="43">
        <v>260</v>
      </c>
      <c r="G223" s="43">
        <v>2</v>
      </c>
      <c r="H223" s="43">
        <v>5.3</v>
      </c>
      <c r="I223" s="43">
        <v>13.1</v>
      </c>
      <c r="J223" s="43">
        <v>106</v>
      </c>
      <c r="K223" s="44" t="s">
        <v>52</v>
      </c>
      <c r="L223" s="43"/>
    </row>
    <row r="224" spans="1:12" ht="25.5" x14ac:dyDescent="0.25">
      <c r="A224" s="23"/>
      <c r="B224" s="15"/>
      <c r="C224" s="11"/>
      <c r="D224" s="7" t="s">
        <v>28</v>
      </c>
      <c r="E224" s="42" t="s">
        <v>187</v>
      </c>
      <c r="F224" s="43">
        <v>100</v>
      </c>
      <c r="G224" s="43">
        <v>12.5</v>
      </c>
      <c r="H224" s="43">
        <v>1.5</v>
      </c>
      <c r="I224" s="43">
        <v>5.2</v>
      </c>
      <c r="J224" s="43">
        <v>84</v>
      </c>
      <c r="K224" s="44" t="s">
        <v>188</v>
      </c>
      <c r="L224" s="43"/>
    </row>
    <row r="225" spans="1:12" ht="15" x14ac:dyDescent="0.25">
      <c r="A225" s="23"/>
      <c r="B225" s="15"/>
      <c r="C225" s="11"/>
      <c r="D225" s="7" t="s">
        <v>29</v>
      </c>
      <c r="E225" s="42" t="s">
        <v>69</v>
      </c>
      <c r="F225" s="43">
        <v>150</v>
      </c>
      <c r="G225" s="51">
        <v>4.8</v>
      </c>
      <c r="H225" s="43">
        <v>10.199999999999999</v>
      </c>
      <c r="I225" s="43">
        <v>32.799999999999997</v>
      </c>
      <c r="J225" s="43">
        <v>245.8</v>
      </c>
      <c r="K225" s="44" t="s">
        <v>189</v>
      </c>
      <c r="L225" s="43"/>
    </row>
    <row r="226" spans="1:12" ht="15" x14ac:dyDescent="0.25">
      <c r="A226" s="23"/>
      <c r="B226" s="15"/>
      <c r="C226" s="11"/>
      <c r="D226" s="7" t="s">
        <v>30</v>
      </c>
      <c r="E226" s="42" t="s">
        <v>92</v>
      </c>
      <c r="F226" s="43">
        <v>200</v>
      </c>
      <c r="G226" s="43">
        <v>0.2</v>
      </c>
      <c r="H226" s="43"/>
      <c r="I226" s="43">
        <v>27.6</v>
      </c>
      <c r="J226" s="43">
        <v>112</v>
      </c>
      <c r="K226" s="44" t="s">
        <v>93</v>
      </c>
      <c r="L226" s="43"/>
    </row>
    <row r="227" spans="1:12" ht="15" x14ac:dyDescent="0.25">
      <c r="A227" s="23"/>
      <c r="B227" s="15"/>
      <c r="C227" s="11"/>
      <c r="D227" s="7" t="s">
        <v>31</v>
      </c>
      <c r="E227" s="42" t="s">
        <v>59</v>
      </c>
      <c r="F227" s="43">
        <v>30</v>
      </c>
      <c r="G227" s="43">
        <v>2.2999999999999998</v>
      </c>
      <c r="H227" s="43">
        <v>0.3</v>
      </c>
      <c r="I227" s="43">
        <v>15</v>
      </c>
      <c r="J227" s="43">
        <v>74.099999999999994</v>
      </c>
      <c r="K227" s="44"/>
      <c r="L227" s="43"/>
    </row>
    <row r="228" spans="1:12" ht="15" x14ac:dyDescent="0.25">
      <c r="A228" s="23"/>
      <c r="B228" s="15"/>
      <c r="C228" s="11"/>
      <c r="D228" s="7" t="s">
        <v>32</v>
      </c>
      <c r="E228" s="42" t="s">
        <v>73</v>
      </c>
      <c r="F228" s="43">
        <v>30</v>
      </c>
      <c r="G228" s="43">
        <v>2.4</v>
      </c>
      <c r="H228" s="43">
        <v>0.4</v>
      </c>
      <c r="I228" s="43">
        <v>13.8</v>
      </c>
      <c r="J228" s="43">
        <v>69.599999999999994</v>
      </c>
      <c r="K228" s="44"/>
      <c r="L228" s="43"/>
    </row>
    <row r="229" spans="1:12" ht="15" x14ac:dyDescent="0.25">
      <c r="A229" s="23"/>
      <c r="B229" s="15"/>
      <c r="C229" s="11"/>
      <c r="D229" s="6"/>
      <c r="E229" s="42" t="s">
        <v>190</v>
      </c>
      <c r="F229" s="43">
        <v>100</v>
      </c>
      <c r="G229" s="43">
        <v>0.2</v>
      </c>
      <c r="H229" s="43"/>
      <c r="I229" s="43">
        <v>24</v>
      </c>
      <c r="J229" s="43">
        <v>53</v>
      </c>
      <c r="K229" s="44" t="s">
        <v>191</v>
      </c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4"/>
      <c r="B231" s="17"/>
      <c r="C231" s="8"/>
      <c r="D231" s="18" t="s">
        <v>33</v>
      </c>
      <c r="E231" s="9"/>
      <c r="F231" s="19">
        <f>SUM(F222:F230)</f>
        <v>870</v>
      </c>
      <c r="G231" s="52">
        <f>G222+G223+G224+G225+G226+G227+G228+G229</f>
        <v>24.4</v>
      </c>
      <c r="H231" s="19">
        <f t="shared" ref="H231:J231" si="94">SUM(H222:H230)</f>
        <v>17.7</v>
      </c>
      <c r="I231" s="19">
        <f t="shared" si="94"/>
        <v>131.5</v>
      </c>
      <c r="J231" s="19">
        <f t="shared" si="94"/>
        <v>744.5</v>
      </c>
      <c r="K231" s="25"/>
      <c r="L231" s="19">
        <f t="shared" ref="L231" si="95">SUM(L222:L230)</f>
        <v>0</v>
      </c>
    </row>
    <row r="232" spans="1:12" ht="15.75" customHeight="1" thickBot="1" x14ac:dyDescent="0.25">
      <c r="A232" s="29">
        <f>A214</f>
        <v>3</v>
      </c>
      <c r="B232" s="30">
        <f>B214</f>
        <v>2</v>
      </c>
      <c r="C232" s="53" t="s">
        <v>4</v>
      </c>
      <c r="D232" s="54"/>
      <c r="E232" s="31"/>
      <c r="F232" s="32">
        <f>F221+F231</f>
        <v>1455</v>
      </c>
      <c r="G232" s="32">
        <f t="shared" ref="G232" si="96">G221+G231</f>
        <v>45.2</v>
      </c>
      <c r="H232" s="32">
        <f t="shared" ref="H232" si="97">H221+H231</f>
        <v>40.700000000000003</v>
      </c>
      <c r="I232" s="32">
        <f t="shared" ref="I232" si="98">I221+I231</f>
        <v>234.1</v>
      </c>
      <c r="J232" s="32">
        <f t="shared" ref="J232:L232" si="99">J221+J231</f>
        <v>1387.9</v>
      </c>
      <c r="K232" s="32"/>
      <c r="L232" s="32">
        <f t="shared" si="99"/>
        <v>0</v>
      </c>
    </row>
    <row r="233" spans="1:12" ht="15.75" customHeight="1" thickBot="1" x14ac:dyDescent="0.25">
      <c r="A233" s="27"/>
      <c r="B233" s="28"/>
      <c r="C233" s="55" t="s">
        <v>5</v>
      </c>
      <c r="D233" s="55"/>
      <c r="E233" s="55"/>
      <c r="F233" s="34">
        <f>(F24+F43+F62+F81+F100+F119+F138+F157+F213+F232)/(IF(F24=0,0,1)+IF(F43=0,0,1)+IF(F62=0,0,1)+IF(F81=0,0,1)+IF(F100=0,0,1)+IF(F119=0,0,1)+IF(F138=0,0,1)+IF(F157=0,0,1)+IF(F213=0,0,1)+IF(F232=0,0,1))</f>
        <v>1357</v>
      </c>
      <c r="G233" s="34">
        <f>(G24+G43+G62+G81+G100+G119+G138+G157+G213+G232)/(IF(G24=0,0,1)+IF(G43=0,0,1)+IF(G62=0,0,1)+IF(G81=0,0,1)+IF(G100=0,0,1)+IF(G119=0,0,1)+IF(G138=0,0,1)+IF(G157=0,0,1)+IF(G213=0,0,1)+IF(G232=0,0,1))</f>
        <v>57.19</v>
      </c>
      <c r="H233" s="34">
        <f>(H24+H43+H62+H81+H100+H119+H138+H157+H213+H232)/(IF(H24=0,0,1)+IF(H43=0,0,1)+IF(H62=0,0,1)+IF(H81=0,0,1)+IF(H100=0,0,1)+IF(H119=0,0,1)+IF(H138=0,0,1)+IF(H157=0,0,1)+IF(H213=0,0,1)+IF(H232=0,0,1))</f>
        <v>59.61999999999999</v>
      </c>
      <c r="I233" s="34">
        <f>(I24+I43+I62+I81+I100+I119+I138+I157+I213+I232)/(IF(I24=0,0,1)+IF(I43=0,0,1)+IF(I62=0,0,1)+IF(I81=0,0,1)+IF(I100=0,0,1)+IF(I119=0,0,1)+IF(I138=0,0,1)+IF(I157=0,0,1)+IF(I213=0,0,1)+IF(I232=0,0,1))</f>
        <v>214.35399999999998</v>
      </c>
      <c r="J233" s="34">
        <f>(J24+J43+J62+J81+J100+J119+J138+J157+J213+J232)/(IF(J24=0,0,1)+IF(J43=0,0,1)+IF(J62=0,0,1)+IF(J81=0,0,1)+IF(J100=0,0,1)+IF(J119=0,0,1)+IF(J138=0,0,1)+IF(J157=0,0,1)+IF(J213=0,0,1)+IF(J232=0,0,1))</f>
        <v>1469.67</v>
      </c>
      <c r="K233" s="34"/>
      <c r="L233" s="34" t="e">
        <f>(L24+L43+L62+L81+L100+L119+L138+L157+L213+L232)/(IF(L24=0,0,1)+IF(L43=0,0,1)+IF(L62=0,0,1)+IF(L81=0,0,1)+IF(L100=0,0,1)+IF(L119=0,0,1)+IF(L138=0,0,1)+IF(L157=0,0,1)+IF(L213=0,0,1)+IF(L232=0,0,1))</f>
        <v>#DIV/0!</v>
      </c>
    </row>
  </sheetData>
  <mergeCells count="15">
    <mergeCell ref="C1:E1"/>
    <mergeCell ref="H1:K1"/>
    <mergeCell ref="H2:K2"/>
    <mergeCell ref="C43:D43"/>
    <mergeCell ref="C62:D62"/>
    <mergeCell ref="C81:D81"/>
    <mergeCell ref="C100:D100"/>
    <mergeCell ref="C24:D24"/>
    <mergeCell ref="C233:E233"/>
    <mergeCell ref="C232:D232"/>
    <mergeCell ref="C119:D119"/>
    <mergeCell ref="C138:D138"/>
    <mergeCell ref="C157:D157"/>
    <mergeCell ref="C213:D213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2023-10-13T11:01:24Z</dcterms:modified>
</cp:coreProperties>
</file>